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480" windowHeight="7170" activeTab="1"/>
  </bookViews>
  <sheets>
    <sheet name="Statement of Assets &amp; Liab." sheetId="1" r:id="rId1"/>
    <sheet name="SEBI-Financial Results.Sep-13" sheetId="2" r:id="rId2"/>
  </sheets>
  <externalReferences>
    <externalReference r:id="rId3"/>
    <externalReference r:id="rId4"/>
  </externalReferences>
  <definedNames>
    <definedName name="\">#REF!</definedName>
    <definedName name="\3">#REF!</definedName>
    <definedName name="\a">#REF!</definedName>
    <definedName name="\b">#REF!</definedName>
    <definedName name="\c">#REF!</definedName>
    <definedName name="\d">#REF!</definedName>
    <definedName name="\e">#N/A</definedName>
    <definedName name="\p">#REF!</definedName>
    <definedName name="\q">#REF!</definedName>
    <definedName name="\s">#REF!</definedName>
    <definedName name="\x">#REF!</definedName>
    <definedName name="___key1" hidden="1">#REF!</definedName>
    <definedName name="__bb1">#REF!</definedName>
    <definedName name="__BS1">#REF!</definedName>
    <definedName name="__DAT10">#REF!</definedName>
    <definedName name="__DAT12">#REF!</definedName>
    <definedName name="__DAT5">#REF!</definedName>
    <definedName name="__DAT8">#REF!</definedName>
    <definedName name="__IntlFixup" hidden="1">TRUE</definedName>
    <definedName name="__IntlFixupTable" hidden="1">#REF!</definedName>
    <definedName name="__key1" hidden="1">#REF!</definedName>
    <definedName name="__pg2">#REF!</definedName>
    <definedName name="_bb1">#REF!</definedName>
    <definedName name="_BS1">#REF!</definedName>
    <definedName name="_DAT10">#REF!</definedName>
    <definedName name="_DAT12">#REF!</definedName>
    <definedName name="_DAT5">#REF!</definedName>
    <definedName name="_DAT8">#REF!</definedName>
    <definedName name="_Fill" hidden="1">#REF!</definedName>
    <definedName name="_Key1" hidden="1">#REF!</definedName>
    <definedName name="_Order1" hidden="1">255</definedName>
    <definedName name="_pg2">#REF!</definedName>
    <definedName name="_Sort" hidden="1">#REF!</definedName>
    <definedName name="a">#REF!</definedName>
    <definedName name="A_KBPA_F3.MAKURO">#REF!</definedName>
    <definedName name="aa">#REF!</definedName>
    <definedName name="aaa">#REF!</definedName>
    <definedName name="aaaaaaaaaaaaaaa">#N/A</definedName>
    <definedName name="abc" hidden="1">{#N/A,#N/A,FALSE,"COMICRO";#N/A,#N/A,FALSE,"BALSCH";#N/A,#N/A,FALSE,"GLASS";#N/A,#N/A,FALSE,"DEPRE";#N/A,#N/A,FALSE,"A&amp;MCUR";#N/A,#N/A,FALSE,"AGEANAlysis";#N/A,#N/A,FALSE,"CHECKS";#N/A,#N/A,FALSE,"CHECKS"}</definedName>
    <definedName name="activo">#REF!</definedName>
    <definedName name="activos">#REF!</definedName>
    <definedName name="Address">#REF!</definedName>
    <definedName name="advances">#REF!</definedName>
    <definedName name="ALM_YRLY_NUMERIC">#REF!,#REF!,#REF!,#REF!,#REF!,#REF!,#REF!,#REF!,#REF!,#REF!,#REF!,#REF!,#REF!,#REF!,#REF!,#REF!,#REF!,#REF!,#REF!,#REF!,#REF!,#REF!,#REF!,#REF!,#REF!,#REF!,#REF!,#REF!,#REF!,#REF!,#REF!,#REF!,#REF!,#REF!,#REF!</definedName>
    <definedName name="ALM_YRLY_NUMERIC2">#REF!,#REF!,#REF!,#REF!,#REF!,#REF!,#REF!,#REF!,#REF!,#REF!,#REF!,#REF!,#REF!,#REF!,#REF!</definedName>
    <definedName name="ANNEX1READONLY">#REF!,#REF!,#REF!,#REF!,#REF!,#REF!,#REF!,#REF!,#REF!,#REF!,#REF!,#REF!,#REF!,#REF!,#REF!,#REF!,#REF!,#REF!,#REF!,#REF!,#REF!,#REF!,#REF!,#REF!,#REF!,#REF!,#REF!,#REF!</definedName>
    <definedName name="AREA1">#N/A</definedName>
    <definedName name="AREA3">#N/A</definedName>
    <definedName name="AREA4">#N/A</definedName>
    <definedName name="asset">#REF!</definedName>
    <definedName name="assets">#REF!</definedName>
    <definedName name="b">#REF!</definedName>
    <definedName name="BALANCE">#REF!</definedName>
    <definedName name="BALANCE_SHEET" localSheetId="0">#REF!</definedName>
    <definedName name="BALANCE_SHEET">#REF!</definedName>
    <definedName name="BALSHTPROJ" localSheetId="0">#REF!</definedName>
    <definedName name="BALSHTPROJ">#REF!</definedName>
    <definedName name="bb">#REF!</definedName>
    <definedName name="bbb">#REF!</definedName>
    <definedName name="bbbb">#REF!</definedName>
    <definedName name="BNE_MESSAGES_HIDDEN" hidden="1">#REF!</definedName>
    <definedName name="Bonus">#REF!</definedName>
    <definedName name="botm">#REF!</definedName>
    <definedName name="BS">#REF!</definedName>
    <definedName name="bsa">#REF!</definedName>
    <definedName name="BSDTLS">#REF!</definedName>
    <definedName name="BSHT02" localSheetId="0">#REF!</definedName>
    <definedName name="BSHT02">#REF!</definedName>
    <definedName name="bsp">#REF!</definedName>
    <definedName name="BuiltIn_Print_Area___0">#REF!</definedName>
    <definedName name="BUNSEKI">#REF!</definedName>
    <definedName name="ca">#REF!</definedName>
    <definedName name="CALC">#REF!</definedName>
    <definedName name="cap\loan">#REF!</definedName>
    <definedName name="CAPEX">#REF!</definedName>
    <definedName name="CapitalGains_exempt_PrintArea">#REF!</definedName>
    <definedName name="CapitalGains_taxable_PrintArea">#REF!</definedName>
    <definedName name="CASH__FLOW__STATEMENT" localSheetId="0">#REF!</definedName>
    <definedName name="CASH__FLOW__STATEMENT">#REF!</definedName>
    <definedName name="CASH_CREDIT" localSheetId="0">#REF!</definedName>
    <definedName name="CASH_CREDIT">#REF!</definedName>
    <definedName name="cc">#REF!</definedName>
    <definedName name="ccc">#REF!</definedName>
    <definedName name="City">#REF!</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M">#REF!</definedName>
    <definedName name="code">#REF!</definedName>
    <definedName name="ColumnAttributes1">#REF!</definedName>
    <definedName name="ColumnHeadings1">#REF!</definedName>
    <definedName name="Company">#REF!</definedName>
    <definedName name="contractor">#REF!</definedName>
    <definedName name="Conveyance">#REF!</definedName>
    <definedName name="Cost_Center">#REF!</definedName>
    <definedName name="Country">#REF!</definedName>
    <definedName name="CTACTECP">#REF!</definedName>
    <definedName name="CTACTELP">#REF!</definedName>
    <definedName name="Current_Sal">#REF!</definedName>
    <definedName name="d">#REF!</definedName>
    <definedName name="DATA_02" localSheetId="0">#REF!</definedName>
    <definedName name="DATA_02">#REF!</definedName>
    <definedName name="DATA_03" localSheetId="0">#REF!</definedName>
    <definedName name="DATA_03">#REF!</definedName>
    <definedName name="DATA_04" localSheetId="0">#REF!</definedName>
    <definedName name="DATA_04">#REF!</definedName>
    <definedName name="DATA_05" localSheetId="0">#REF!</definedName>
    <definedName name="DATA_05">#REF!</definedName>
    <definedName name="data1" hidden="1">#REF!</definedName>
    <definedName name="data2" hidden="1">#REF!</definedName>
    <definedName name="data3" hidden="1">#REF!</definedName>
    <definedName name="data431">#REF!</definedName>
    <definedName name="data432">#REF!</definedName>
    <definedName name="data433">#REF!</definedName>
    <definedName name="data434">#REF!</definedName>
    <definedName name="data435">#REF!</definedName>
    <definedName name="data436">#REF!</definedName>
    <definedName name="data437">#REF!</definedName>
    <definedName name="data438">#REF!</definedName>
    <definedName name="data439">#REF!</definedName>
    <definedName name="data44">#REF!</definedName>
    <definedName name="data440">#REF!</definedName>
    <definedName name="data441">#REF!</definedName>
    <definedName name="data442">#REF!</definedName>
    <definedName name="data443">#REF!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_xlnm.Database">#REF!</definedName>
    <definedName name="dd">#REF!</definedName>
    <definedName name="ddd">#REF!</definedName>
    <definedName name="DEMAND_LOANS">#REF!</definedName>
    <definedName name="depn">#REF!</definedName>
    <definedName name="DEPRECIATION_MFG" localSheetId="0">#REF!</definedName>
    <definedName name="DEPRECIATION_MFG">#REF!</definedName>
    <definedName name="DEPRECIATION_PROJECTS" localSheetId="0">#REF!</definedName>
    <definedName name="DEPRECIATION_PROJECTS">#REF!</definedName>
    <definedName name="Dept">#REF!</definedName>
    <definedName name="deta">#REF!</definedName>
    <definedName name="diff">#REF!</definedName>
    <definedName name="Discount" hidden="1">#REF!</definedName>
    <definedName name="display_area_2" hidden="1">#REF!</definedName>
    <definedName name="e">#REF!</definedName>
    <definedName name="ED">#REF!</definedName>
    <definedName name="EE" hidden="1">{#N/A,#N/A,FALSE,"COMICRO";#N/A,#N/A,FALSE,"BALSCH";#N/A,#N/A,FALSE,"GLASS";#N/A,#N/A,FALSE,"DEPRE";#N/A,#N/A,FALSE,"A&amp;MCUR";#N/A,#N/A,FALSE,"AGEANAlysis";#N/A,#N/A,FALSE,"CHECKS";#N/A,#N/A,FALSE,"CHECKS"}</definedName>
    <definedName name="Email">#REF!</definedName>
    <definedName name="Entertain">#REF!</definedName>
    <definedName name="estadocambio">#REF!</definedName>
    <definedName name="Excel_BuiltIn__FilterDatabase_3">#REF!</definedName>
    <definedName name="exp">#REF!</definedName>
    <definedName name="f">#REF!</definedName>
    <definedName name="FA">#REF!</definedName>
    <definedName name="FACTURACION">#REF!</definedName>
    <definedName name="FASch">#REF!</definedName>
    <definedName name="Fax">#REF!</definedName>
    <definedName name="FBC">#REF!</definedName>
    <definedName name="FCode" hidden="1">#REF!</definedName>
    <definedName name="FD">#REF!</definedName>
    <definedName name="feb_ea">#REF!</definedName>
    <definedName name="feb_ps">#REF!</definedName>
    <definedName name="feb_rm">#REF!</definedName>
    <definedName name="fin">#REF!,#REF!,#REF!,#REF!,#REF!,#REF!,#REF!,#REF!,#REF!</definedName>
    <definedName name="FIRC">#REF!</definedName>
    <definedName name="FIXED">#REF!</definedName>
    <definedName name="for">#REF!</definedName>
    <definedName name="forex">#REF!</definedName>
    <definedName name="FREIGHT">#REF!</definedName>
    <definedName name="Fx_Rate_3_17">#REF!</definedName>
    <definedName name="GLASS">#REF!</definedName>
    <definedName name="Gsoh">#REF!</definedName>
    <definedName name="HiddenRows" hidden="1">#REF!</definedName>
    <definedName name="Hire_Purchase" localSheetId="0">#REF!</definedName>
    <definedName name="Hire_Purchase">#REF!</definedName>
    <definedName name="HTML_CodePage" hidden="1">1252</definedName>
    <definedName name="HTML_Control" hidden="1">{"'Form 1'!$B$2:$AQ$107"}</definedName>
    <definedName name="HTML_Description" hidden="1">""</definedName>
    <definedName name="HTML_Email" hidden="1">""</definedName>
    <definedName name="HTML_Header" hidden="1">"Form 1"</definedName>
    <definedName name="HTML_LastUpdate" hidden="1">"03-10-02"</definedName>
    <definedName name="HTML_LineAfter" hidden="1">FALSE</definedName>
    <definedName name="HTML_LineBefore" hidden="1">FALSE</definedName>
    <definedName name="HTML_Name" hidden="1">"Kartik"</definedName>
    <definedName name="HTML_OBDlg2" hidden="1">TRUE</definedName>
    <definedName name="HTML_OBDlg3" hidden="1">TRUE</definedName>
    <definedName name="HTML_OBDlg4" hidden="1">TRUE</definedName>
    <definedName name="HTML_OS" hidden="1">0</definedName>
    <definedName name="HTML_PathFile" hidden="1">"C:\WINDOWS\Profiles\Kartikj\My Documents\MyHTML.htm"</definedName>
    <definedName name="HTML_PathTemplate" hidden="1">"C:\WINDOWS\Profiles\Kartikj\My Documents\HTMLTemp.htm"</definedName>
    <definedName name="HTML_Title" hidden="1">"Ansaldo ITS-1 02-03"</definedName>
    <definedName name="I">#REF!</definedName>
    <definedName name="ICICI">#REF!</definedName>
    <definedName name="IHK_t_1" localSheetId="0">[1]tax!#REF!</definedName>
    <definedName name="IHK_t_1">[1]tax!#REF!</definedName>
    <definedName name="IHK_t_2" localSheetId="0">[1]tax!#REF!</definedName>
    <definedName name="IHK_t_2">[1]tax!#REF!</definedName>
    <definedName name="IHK_t_3" localSheetId="0">[1]tax!#REF!</definedName>
    <definedName name="IHK_t_3">[1]tax!#REF!</definedName>
    <definedName name="IHK_t_4" localSheetId="0">[1]tax!#REF!</definedName>
    <definedName name="IHK_t_4">[1]tax!#REF!</definedName>
    <definedName name="IHK_t_5" localSheetId="0">[1]tax!#REF!</definedName>
    <definedName name="IHK_t_5">[1]tax!#REF!</definedName>
    <definedName name="IHK_t_6" localSheetId="0">[1]tax!#REF!</definedName>
    <definedName name="IHK_t_6">[1]tax!#REF!</definedName>
    <definedName name="II">#REF!</definedName>
    <definedName name="IIfinal">#REF!</definedName>
    <definedName name="Incr_Sal">#REF!</definedName>
    <definedName name="INTEREST_FINANCIAL_CHARGES" localSheetId="0">#REF!</definedName>
    <definedName name="INTEREST_FINANCIAL_CHARGES">#REF!</definedName>
    <definedName name="IntroPrintArea" localSheetId="0">#REF!</definedName>
    <definedName name="IntroPrintArea">#REF!</definedName>
    <definedName name="INVERSIONES">#REF!</definedName>
    <definedName name="kick">#REF!</definedName>
    <definedName name="lac">#REF!</definedName>
    <definedName name="liab">#REF!</definedName>
    <definedName name="liab\inc\intt">#REF!</definedName>
    <definedName name="LINE10110ITEM60">#REF!</definedName>
    <definedName name="LINE10370ITEM60">#REF!</definedName>
    <definedName name="LINE10380ITEM60">#REF!</definedName>
    <definedName name="LINE10690ITEM60">#REF!</definedName>
    <definedName name="LINE10700ITEM60">#REF!</definedName>
    <definedName name="LINE10890ITEM60">#REF!</definedName>
    <definedName name="LINE10900ITEM60">#REF!</definedName>
    <definedName name="LINE110ITEM100">#REF!</definedName>
    <definedName name="LINE110ITEM200">#REF!</definedName>
    <definedName name="LINE110ITEM300">#REF!</definedName>
    <definedName name="LINE110ITEM400">#REF!</definedName>
    <definedName name="LINE120ITEM100">#REF!</definedName>
    <definedName name="LINE120ITEM200">#REF!</definedName>
    <definedName name="LINE120ITEM300">#REF!</definedName>
    <definedName name="LINE120ITEM400">#REF!</definedName>
    <definedName name="LINE12900ITEM60">#REF!</definedName>
    <definedName name="LINE130ITEM100">#REF!</definedName>
    <definedName name="LINE130ITEM200">#REF!</definedName>
    <definedName name="LINE130ITEM300">#REF!</definedName>
    <definedName name="LINE130ITEM400">#REF!</definedName>
    <definedName name="LINE13900ITEM60">#REF!</definedName>
    <definedName name="LINE140ITEM100">#REF!</definedName>
    <definedName name="LINE140ITEM200">#REF!</definedName>
    <definedName name="LINE140ITEM300">#REF!</definedName>
    <definedName name="LINE140ITEM400">#REF!</definedName>
    <definedName name="LINE14100ITEM60">#REF!</definedName>
    <definedName name="LINE150ITEM100">#REF!</definedName>
    <definedName name="LINE150ITEM200">#REF!</definedName>
    <definedName name="LINE150ITEM300">#REF!</definedName>
    <definedName name="LINE150ITEM400">#REF!</definedName>
    <definedName name="LINE15900ITEM60">#REF!</definedName>
    <definedName name="LINE160ITEM100">#REF!</definedName>
    <definedName name="LINE160ITEM200">#REF!</definedName>
    <definedName name="LINE160ITEM300">#REF!</definedName>
    <definedName name="LINE160ITEM400">#REF!</definedName>
    <definedName name="LINE170ITEM100">#REF!</definedName>
    <definedName name="LINE170ITEM200">#REF!</definedName>
    <definedName name="LINE170ITEM300">#REF!</definedName>
    <definedName name="LINE170ITEM400">#REF!</definedName>
    <definedName name="LINE17900ITEM60">#REF!</definedName>
    <definedName name="LINE180ITEM100">#REF!</definedName>
    <definedName name="LINE180ITEM200">#REF!</definedName>
    <definedName name="LINE180ITEM300">#REF!</definedName>
    <definedName name="LINE180ITEM400">#REF!</definedName>
    <definedName name="LINE190ITEM100">#REF!</definedName>
    <definedName name="LINE190ITEM200">#REF!</definedName>
    <definedName name="LINE190ITEM300">#REF!</definedName>
    <definedName name="LINE190ITEM400">#REF!</definedName>
    <definedName name="LINE200ITEM100">#REF!</definedName>
    <definedName name="LINE200ITEM200">#REF!</definedName>
    <definedName name="LINE200ITEM300">#REF!</definedName>
    <definedName name="LINE200ITEM400">#REF!</definedName>
    <definedName name="LINE20390ITEM60">#REF!</definedName>
    <definedName name="LINE20490ITEM60">#REF!</definedName>
    <definedName name="LINE20500ITEM60">#REF!</definedName>
    <definedName name="LINE20600ITEM60">#REF!</definedName>
    <definedName name="LINE20790ITEM60">#REF!</definedName>
    <definedName name="LINE210ITEM100">#REF!</definedName>
    <definedName name="LINE210ITEM200">#REF!</definedName>
    <definedName name="LINE210ITEM300">#REF!</definedName>
    <definedName name="LINE210ITEM400">#REF!</definedName>
    <definedName name="LINE22000ITEM60">#REF!</definedName>
    <definedName name="LINE220ITEM100">#REF!</definedName>
    <definedName name="LINE220ITEM200">#REF!</definedName>
    <definedName name="LINE220ITEM300">#REF!</definedName>
    <definedName name="LINE220ITEM400">#REF!</definedName>
    <definedName name="LINE22900ITEM60">#REF!</definedName>
    <definedName name="LINE230ITEM100">#REF!</definedName>
    <definedName name="LINE230ITEM200">#REF!</definedName>
    <definedName name="LINE230ITEM300">#REF!</definedName>
    <definedName name="LINE230ITEM400">#REF!</definedName>
    <definedName name="LINE23190ITEM60">#REF!</definedName>
    <definedName name="LINE23200ITEM60">#REF!</definedName>
    <definedName name="LINE23390ITEM60">#REF!</definedName>
    <definedName name="LINE23900ITEM60">#REF!</definedName>
    <definedName name="LINE240ITEM100">#REF!</definedName>
    <definedName name="LINE240ITEM200">#REF!</definedName>
    <definedName name="LINE240ITEM300">#REF!</definedName>
    <definedName name="LINE240ITEM400">#REF!</definedName>
    <definedName name="LINE250ITEM100">#REF!</definedName>
    <definedName name="LINE250ITEM200">#REF!</definedName>
    <definedName name="LINE250ITEM300">#REF!</definedName>
    <definedName name="LINE250ITEM400">#REF!</definedName>
    <definedName name="LINE260ITEM100">#REF!</definedName>
    <definedName name="LINE260ITEM200">#REF!</definedName>
    <definedName name="LINE260ITEM300">#REF!</definedName>
    <definedName name="LINE260ITEM400">#REF!</definedName>
    <definedName name="LINE270ITEM100">#REF!</definedName>
    <definedName name="LINE270ITEM200">#REF!</definedName>
    <definedName name="LINE270ITEM300">#REF!</definedName>
    <definedName name="LINE270ITEM400">#REF!</definedName>
    <definedName name="LINE280ITEM100">#REF!</definedName>
    <definedName name="LINE280ITEM200">#REF!</definedName>
    <definedName name="LINE280ITEM300">#REF!</definedName>
    <definedName name="LINE280ITEM400">#REF!</definedName>
    <definedName name="LINE290ITEM100">#REF!</definedName>
    <definedName name="LINE290ITEM200">#REF!</definedName>
    <definedName name="LINE290ITEM300">#REF!</definedName>
    <definedName name="LINE290ITEM400">#REF!</definedName>
    <definedName name="LINE29900ITEM60">#REF!</definedName>
    <definedName name="LINE300ITEM100">#REF!</definedName>
    <definedName name="LINE300ITEM200">#REF!</definedName>
    <definedName name="LINE300ITEM300">#REF!</definedName>
    <definedName name="LINE300ITEM400">#REF!</definedName>
    <definedName name="LINE31000ITEM60">#REF!</definedName>
    <definedName name="LINE310ITEM100">#REF!</definedName>
    <definedName name="LINE310ITEM200">#REF!</definedName>
    <definedName name="LINE310ITEM300">#REF!</definedName>
    <definedName name="LINE310ITEM400">#REF!</definedName>
    <definedName name="LINE320ITEM100">#REF!</definedName>
    <definedName name="LINE320ITEM200">#REF!</definedName>
    <definedName name="LINE320ITEM300">#REF!</definedName>
    <definedName name="LINE320ITEM400">#REF!</definedName>
    <definedName name="LINE330ITEM100">#REF!</definedName>
    <definedName name="LINE330ITEM200">#REF!</definedName>
    <definedName name="LINE330ITEM300">#REF!</definedName>
    <definedName name="LINE330ITEM400">#REF!</definedName>
    <definedName name="LINE340ITEM100">#REF!</definedName>
    <definedName name="LINE340ITEM200">#REF!</definedName>
    <definedName name="LINE340ITEM300">#REF!</definedName>
    <definedName name="LINE340ITEM400">#REF!</definedName>
    <definedName name="LINE350ITEM100">#REF!</definedName>
    <definedName name="LINE350ITEM200">#REF!</definedName>
    <definedName name="LINE350ITEM300">#REF!</definedName>
    <definedName name="LINE350ITEM400">#REF!</definedName>
    <definedName name="LINE360ITEM100">#REF!</definedName>
    <definedName name="LINE360ITEM200">#REF!</definedName>
    <definedName name="LINE360ITEM300">#REF!</definedName>
    <definedName name="LINE360ITEM400">#REF!</definedName>
    <definedName name="LINE370ITEM100">#REF!</definedName>
    <definedName name="LINE370ITEM200">#REF!</definedName>
    <definedName name="LINE370ITEM300">#REF!</definedName>
    <definedName name="LINE370ITEM400">#REF!</definedName>
    <definedName name="LINE380ITEM100">#REF!</definedName>
    <definedName name="LINE380ITEM200">#REF!</definedName>
    <definedName name="LINE380ITEM300">#REF!</definedName>
    <definedName name="LINE380ITEM400">#REF!</definedName>
    <definedName name="LINE390ITEM100">#REF!</definedName>
    <definedName name="LINE390ITEM200">#REF!</definedName>
    <definedName name="LINE390ITEM300">#REF!</definedName>
    <definedName name="LINE390ITEM400">#REF!</definedName>
    <definedName name="LINE400ITEM100">#REF!</definedName>
    <definedName name="LINE400ITEM200">#REF!</definedName>
    <definedName name="LINE400ITEM300">#REF!</definedName>
    <definedName name="LINE400ITEM400">#REF!</definedName>
    <definedName name="LINE410ITEM100">#REF!</definedName>
    <definedName name="LINE410ITEM200">#REF!</definedName>
    <definedName name="LINE410ITEM300">#REF!</definedName>
    <definedName name="LINE410ITEM400">#REF!</definedName>
    <definedName name="LINE41100ITEM60">#REF!</definedName>
    <definedName name="LINE41200ITEM60">#REF!</definedName>
    <definedName name="LINE41300ITEM60">#REF!</definedName>
    <definedName name="LINE41400ITEM60">#REF!</definedName>
    <definedName name="LINE41500ITEM60">#REF!</definedName>
    <definedName name="LINE41600ITEM60">#REF!</definedName>
    <definedName name="LINE41800ITEM60">#REF!</definedName>
    <definedName name="LINE420ITEM100">#REF!</definedName>
    <definedName name="LINE420ITEM200">#REF!</definedName>
    <definedName name="LINE420ITEM300">#REF!</definedName>
    <definedName name="LINE420ITEM400">#REF!</definedName>
    <definedName name="LINE42100ITEM60">#REF!</definedName>
    <definedName name="LINE430ITEM100">#REF!</definedName>
    <definedName name="LINE430ITEM200">#REF!</definedName>
    <definedName name="LINE430ITEM300">#REF!</definedName>
    <definedName name="LINE430ITEM400">#REF!</definedName>
    <definedName name="LINE440ITEM100">#REF!</definedName>
    <definedName name="LINE440ITEM200">#REF!</definedName>
    <definedName name="LINE440ITEM300">#REF!</definedName>
    <definedName name="LINE440ITEM400">#REF!</definedName>
    <definedName name="LINE450ITEM100">#REF!</definedName>
    <definedName name="LINE450ITEM200">#REF!</definedName>
    <definedName name="LINE450ITEM300">#REF!</definedName>
    <definedName name="LINE450ITEM400">#REF!</definedName>
    <definedName name="LINE45900ITEM60">#REF!</definedName>
    <definedName name="LINE460ITEM100">#REF!</definedName>
    <definedName name="LINE460ITEM200">#REF!</definedName>
    <definedName name="LINE460ITEM300">#REF!</definedName>
    <definedName name="LINE460ITEM400">#REF!</definedName>
    <definedName name="LINE470ITEM100">#REF!</definedName>
    <definedName name="LINE470ITEM200">#REF!</definedName>
    <definedName name="LINE470ITEM300">#REF!</definedName>
    <definedName name="LINE470ITEM400">#REF!</definedName>
    <definedName name="LINE480ITEM100">#REF!</definedName>
    <definedName name="LINE480ITEM200">#REF!</definedName>
    <definedName name="LINE480ITEM300">#REF!</definedName>
    <definedName name="LINE480ITEM400">#REF!</definedName>
    <definedName name="LINE490ITEM100">#REF!</definedName>
    <definedName name="LINE490ITEM200">#REF!</definedName>
    <definedName name="LINE490ITEM300">#REF!</definedName>
    <definedName name="LINE490ITEM400">#REF!</definedName>
    <definedName name="LINE500ITEM100">#REF!</definedName>
    <definedName name="LINE500ITEM200">#REF!</definedName>
    <definedName name="LINE500ITEM300">#REF!</definedName>
    <definedName name="LINE500ITEM400">#REF!</definedName>
    <definedName name="LINE510ITEM100">#REF!</definedName>
    <definedName name="LINE510ITEM200">#REF!</definedName>
    <definedName name="LINE510ITEM300">#REF!</definedName>
    <definedName name="LINE510ITEM400">#REF!</definedName>
    <definedName name="LINE520ITEM100">#REF!</definedName>
    <definedName name="LINE520ITEM200">#REF!</definedName>
    <definedName name="LINE520ITEM300">#REF!</definedName>
    <definedName name="LINE520ITEM400">#REF!</definedName>
    <definedName name="LINE530ITEM100">#REF!</definedName>
    <definedName name="LINE530ITEM200">#REF!</definedName>
    <definedName name="LINE530ITEM300">#REF!</definedName>
    <definedName name="LINE530ITEM400">#REF!</definedName>
    <definedName name="LINE540ITEM100">#REF!</definedName>
    <definedName name="LINE540ITEM200">#REF!</definedName>
    <definedName name="LINE540ITEM300">#REF!</definedName>
    <definedName name="LINE540ITEM400">#REF!</definedName>
    <definedName name="LINE550ITEM100">#REF!</definedName>
    <definedName name="LINE550ITEM200">#REF!</definedName>
    <definedName name="LINE550ITEM300">#REF!</definedName>
    <definedName name="LINE550ITEM400">#REF!</definedName>
    <definedName name="LINE560ITEM100">#REF!</definedName>
    <definedName name="LINE560ITEM200">#REF!</definedName>
    <definedName name="LINE560ITEM300">#REF!</definedName>
    <definedName name="LINE560ITEM400">#REF!</definedName>
    <definedName name="LINE570ITEM100">#REF!</definedName>
    <definedName name="LINE570ITEM200">#REF!</definedName>
    <definedName name="LINE570ITEM300">#REF!</definedName>
    <definedName name="LINE570ITEM400">#REF!</definedName>
    <definedName name="LINE580ITEM100">#REF!</definedName>
    <definedName name="LINE580ITEM200">#REF!</definedName>
    <definedName name="LINE580ITEM300">#REF!</definedName>
    <definedName name="LINE580ITEM400">#REF!</definedName>
    <definedName name="LINE590ITEM100">#REF!</definedName>
    <definedName name="LINE590ITEM200">#REF!</definedName>
    <definedName name="LINE590ITEM300">#REF!</definedName>
    <definedName name="LINE590ITEM400">#REF!</definedName>
    <definedName name="LINE600ITEM100">#REF!</definedName>
    <definedName name="LINE600ITEM200">#REF!</definedName>
    <definedName name="LINE600ITEM300">#REF!</definedName>
    <definedName name="LINE600ITEM400">#REF!</definedName>
    <definedName name="LINE610ITEM100">#REF!</definedName>
    <definedName name="LINE610ITEM200">#REF!</definedName>
    <definedName name="LINE610ITEM300">#REF!</definedName>
    <definedName name="LINE610ITEM400">#REF!</definedName>
    <definedName name="LINE620ITEM100">#REF!</definedName>
    <definedName name="LINE620ITEM200">#REF!</definedName>
    <definedName name="LINE620ITEM300">#REF!</definedName>
    <definedName name="LINE620ITEM400">#REF!</definedName>
    <definedName name="LINE630ITEM100">#REF!</definedName>
    <definedName name="LINE630ITEM200">#REF!</definedName>
    <definedName name="LINE630ITEM300">#REF!</definedName>
    <definedName name="LINE630ITEM400">#REF!</definedName>
    <definedName name="LINE640ITEM100">#REF!</definedName>
    <definedName name="LINE640ITEM200">#REF!</definedName>
    <definedName name="LINE640ITEM300">#REF!</definedName>
    <definedName name="LINE640ITEM400">#REF!</definedName>
    <definedName name="LINE650ITEM100">#REF!</definedName>
    <definedName name="LINE650ITEM200">#REF!</definedName>
    <definedName name="LINE650ITEM300">#REF!</definedName>
    <definedName name="LINE650ITEM400">#REF!</definedName>
    <definedName name="LINE660ITEM100">#REF!</definedName>
    <definedName name="LINE660ITEM200">#REF!</definedName>
    <definedName name="LINE660ITEM300">#REF!</definedName>
    <definedName name="LINE660ITEM400">#REF!</definedName>
    <definedName name="LINE670ITEM100">#REF!</definedName>
    <definedName name="LINE670ITEM200">#REF!</definedName>
    <definedName name="LINE670ITEM300">#REF!</definedName>
    <definedName name="LINE670ITEM400">#REF!</definedName>
    <definedName name="LINE680ITEM100">#REF!</definedName>
    <definedName name="LINE680ITEM200">#REF!</definedName>
    <definedName name="LINE680ITEM300">#REF!</definedName>
    <definedName name="LINE680ITEM400">#REF!</definedName>
    <definedName name="LINE690ITEM100">#REF!</definedName>
    <definedName name="LINE690ITEM200">#REF!</definedName>
    <definedName name="LINE690ITEM300">#REF!</definedName>
    <definedName name="LINE690ITEM400">#REF!</definedName>
    <definedName name="LINE700ITEM100">#REF!</definedName>
    <definedName name="LINE700ITEM200">#REF!</definedName>
    <definedName name="LINE700ITEM300">#REF!</definedName>
    <definedName name="LINE700ITEM400">#REF!</definedName>
    <definedName name="LINE710ITEM100">#REF!</definedName>
    <definedName name="LINE710ITEM200">#REF!</definedName>
    <definedName name="LINE710ITEM300">#REF!</definedName>
    <definedName name="LINE710ITEM400">#REF!</definedName>
    <definedName name="LINE720ITEM100">#REF!</definedName>
    <definedName name="LINE720ITEM200">#REF!</definedName>
    <definedName name="LINE720ITEM300">#REF!</definedName>
    <definedName name="LINE720ITEM400">#REF!</definedName>
    <definedName name="LINE730ITEM100">#REF!</definedName>
    <definedName name="LINE730ITEM200">#REF!</definedName>
    <definedName name="LINE730ITEM300">#REF!</definedName>
    <definedName name="LINE730ITEM400">#REF!</definedName>
    <definedName name="LINE740ITEM100">#REF!</definedName>
    <definedName name="LINE740ITEM200">#REF!</definedName>
    <definedName name="LINE740ITEM300">#REF!</definedName>
    <definedName name="LINE740ITEM400">#REF!</definedName>
    <definedName name="LINE750ITEM100">#REF!</definedName>
    <definedName name="LINE750ITEM200">#REF!</definedName>
    <definedName name="LINE750ITEM300">#REF!</definedName>
    <definedName name="LINE750ITEM400">#REF!</definedName>
    <definedName name="LINE760ITEM100">#REF!</definedName>
    <definedName name="LINE760ITEM200">#REF!</definedName>
    <definedName name="LINE760ITEM300">#REF!</definedName>
    <definedName name="LINE760ITEM400">#REF!</definedName>
    <definedName name="LINE770ITEM100">#REF!</definedName>
    <definedName name="LINE770ITEM200">#REF!</definedName>
    <definedName name="LINE770ITEM300">#REF!</definedName>
    <definedName name="LINE770ITEM400">#REF!</definedName>
    <definedName name="LINE780ITEM100">#REF!</definedName>
    <definedName name="LINE780ITEM200">#REF!</definedName>
    <definedName name="LINE780ITEM300">#REF!</definedName>
    <definedName name="LINE780ITEM400">#REF!</definedName>
    <definedName name="LINE790ITEM100">#REF!</definedName>
    <definedName name="LINE790ITEM200">#REF!</definedName>
    <definedName name="LINE790ITEM300">#REF!</definedName>
    <definedName name="LINE790ITEM400">#REF!</definedName>
    <definedName name="LINE800ITEM100">#REF!</definedName>
    <definedName name="LINE800ITEM200">#REF!</definedName>
    <definedName name="LINE800ITEM300">#REF!</definedName>
    <definedName name="LINE800ITEM400">#REF!</definedName>
    <definedName name="LINE870ITEM100">#REF!</definedName>
    <definedName name="LINE870ITEM200">#REF!</definedName>
    <definedName name="LINE870ITEM300">#REF!</definedName>
    <definedName name="LINE870ITEM400">#REF!</definedName>
    <definedName name="LINE880ITEM100">#REF!</definedName>
    <definedName name="LINE880ITEM200">#REF!</definedName>
    <definedName name="LINE880ITEM300">#REF!</definedName>
    <definedName name="LINE880ITEM400">#REF!</definedName>
    <definedName name="LINE890ITEM100">#REF!</definedName>
    <definedName name="LINE890ITEM200">#REF!</definedName>
    <definedName name="LINE890ITEM300">#REF!</definedName>
    <definedName name="LINE890ITEM400">#REF!</definedName>
    <definedName name="LINE900ITEM100">#REF!</definedName>
    <definedName name="LINE900ITEM200">#REF!</definedName>
    <definedName name="LINE900ITEM300">#REF!</definedName>
    <definedName name="LINE900ITEM400">#REF!</definedName>
    <definedName name="LINE910ITEM100">#REF!</definedName>
    <definedName name="LINE910ITEM200">#REF!</definedName>
    <definedName name="LINE910ITEM300">#REF!</definedName>
    <definedName name="LINE910ITEM400">#REF!</definedName>
    <definedName name="LINE920ITEM100">#REF!</definedName>
    <definedName name="LINE920ITEM200">#REF!</definedName>
    <definedName name="LINE920ITEM300">#REF!</definedName>
    <definedName name="LINE920ITEM400">#REF!</definedName>
    <definedName name="LINE930ITEM100">#REF!</definedName>
    <definedName name="LINE930ITEM200">#REF!</definedName>
    <definedName name="LINE930ITEM300">#REF!</definedName>
    <definedName name="LINE930ITEM400">#REF!</definedName>
    <definedName name="Location">#REF!</definedName>
    <definedName name="Look1Area" localSheetId="0">#REF!</definedName>
    <definedName name="Look1Area">#REF!</definedName>
    <definedName name="Look2Area" localSheetId="0">#REF!</definedName>
    <definedName name="Look2Area">#REF!</definedName>
    <definedName name="Look3Area" localSheetId="0">#REF!</definedName>
    <definedName name="Look3Area">#REF!</definedName>
    <definedName name="Look4Area" localSheetId="0">#REF!</definedName>
    <definedName name="Look4Area">#REF!</definedName>
    <definedName name="Look5Area" localSheetId="0">#REF!</definedName>
    <definedName name="Look5Area">#REF!</definedName>
    <definedName name="LTA">#REF!</definedName>
    <definedName name="MACRO">#REF!</definedName>
    <definedName name="MANPOWER">#REF!</definedName>
    <definedName name="MATERIAL">#REF!</definedName>
    <definedName name="Medical">#REF!</definedName>
    <definedName name="Name">#REF!</definedName>
    <definedName name="NOTE">#REF!</definedName>
    <definedName name="NOTE1">#REF!</definedName>
    <definedName name="OB">#REF!</definedName>
    <definedName name="opening">#REF!</definedName>
    <definedName name="OrderTable" hidden="1">#REF!</definedName>
    <definedName name="others">#REF!</definedName>
    <definedName name="pasivos">#REF!</definedName>
    <definedName name="PAYMENT">#REF!</definedName>
    <definedName name="PCIPLSUM">#N/A</definedName>
    <definedName name="Peso">#REF!</definedName>
    <definedName name="Phone">#REF!</definedName>
    <definedName name="pl">#REF!</definedName>
    <definedName name="PM">#REF!</definedName>
    <definedName name="pp"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EPAID_OTHER">#REF!</definedName>
    <definedName name="print">#REF!</definedName>
    <definedName name="_xlnm.Print_Area" localSheetId="1">'SEBI-Financial Results.Sep-13'!$B$1:$I$78</definedName>
    <definedName name="_xlnm.Print_Area" localSheetId="0">'Statement of Assets &amp; Liab.'!$A$1:$H$66</definedName>
    <definedName name="Print_Area_MI">#REF!</definedName>
    <definedName name="_xlnm.Print_Titles">#REF!</definedName>
    <definedName name="PrintMacro">#REF!</definedName>
    <definedName name="ProdForm" hidden="1">#REF!</definedName>
    <definedName name="prodnvol">#REF!</definedName>
    <definedName name="Product" hidden="1">#REF!</definedName>
    <definedName name="professional">#REF!</definedName>
    <definedName name="Profit\Loss">#REF!</definedName>
    <definedName name="Profit_Loss">#REF!</definedName>
    <definedName name="pss" hidden="1">{#N/A,#N/A,FALSE,"COMICRO";#N/A,#N/A,FALSE,"BALSCH";#N/A,#N/A,FALSE,"GLASS";#N/A,#N/A,FALSE,"DEPRE";#N/A,#N/A,FALSE,"A&amp;MCUR";#N/A,#N/A,FALSE,"AGEANAlysis";#N/A,#N/A,FALSE,"CHECKS";#N/A,#N/A,FALSE,"CHECKS"}</definedName>
    <definedName name="qq">#REF!</definedName>
    <definedName name="qqq">#REF!</definedName>
    <definedName name="RATE">#REF!</definedName>
    <definedName name="Ratio_Analysis" localSheetId="0">#REF!</definedName>
    <definedName name="Ratio_Analysis">#REF!</definedName>
    <definedName name="RCArea" hidden="1">#REF!</definedName>
    <definedName name="RDD">#REF!</definedName>
    <definedName name="Record1">#REF!</definedName>
    <definedName name="ref">#REF!</definedName>
    <definedName name="rental">#REF!</definedName>
    <definedName name="REPAIR">#REF!</definedName>
    <definedName name="ReportTitle1">#REF!</definedName>
    <definedName name="RES">#REF!</definedName>
    <definedName name="resultados">#REF!</definedName>
    <definedName name="RowDetails1">#REF!</definedName>
    <definedName name="S_Steuern_t_1">[1]tax!$B$24</definedName>
    <definedName name="salaries">#REF!</definedName>
    <definedName name="SALES" localSheetId="0">#REF!</definedName>
    <definedName name="SALES">#REF!</definedName>
    <definedName name="sche">#REF!</definedName>
    <definedName name="Schedule_Capital">#REF!</definedName>
    <definedName name="Schedule_CurrentAssets">#REF!</definedName>
    <definedName name="Schedule_CurrentLiabilities">#REF!</definedName>
    <definedName name="Schedule_Expenditure">#REF!</definedName>
    <definedName name="Schedules" localSheetId="0">#REF!</definedName>
    <definedName name="Schedules">#REF!</definedName>
    <definedName name="sex">#REF!</definedName>
    <definedName name="SGA" localSheetId="0">#REF!</definedName>
    <definedName name="SGA">#REF!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2">#N/A</definedName>
    <definedName name="SHARED_FORMULA_3">#N/A</definedName>
    <definedName name="SHARED_FORMULA_4">#N/A</definedName>
    <definedName name="SHARED_FORMULA_5">#N/A</definedName>
    <definedName name="SHARED_FORMULA_6">#N/A</definedName>
    <definedName name="SHARED_FORMULA_7">#N/A</definedName>
    <definedName name="SHARED_FORMULA_8">#N/A</definedName>
    <definedName name="SHARED_FORMULA_9">#N/A</definedName>
    <definedName name="SINRATE">#REF!</definedName>
    <definedName name="SpecialPrice" hidden="1">#REF!</definedName>
    <definedName name="State">#REF!</definedName>
    <definedName name="SUMMARY___FAR__AUDITED_31_3_2006">#REF!</definedName>
    <definedName name="t_1">[1]allg!$B$14</definedName>
    <definedName name="t_2">[1]allg!$C$14</definedName>
    <definedName name="t_3">[1]allg!$D$14</definedName>
    <definedName name="t_4">[1]allg!$E$14</definedName>
    <definedName name="t_5">[1]allg!$F$14</definedName>
    <definedName name="TBF">#REF!</definedName>
    <definedName name="tbl_ProdInfo" hidden="1">#REF!</definedName>
    <definedName name="Telephone">#REF!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4">#REF!</definedName>
    <definedName name="TEST5">#REF!</definedName>
    <definedName name="TEST6">#REF!</definedName>
    <definedName name="TEST7">#REF!</definedName>
    <definedName name="TEST8">#REF!</definedName>
    <definedName name="TEST9">#REF!</definedName>
    <definedName name="TRF">#REF!</definedName>
    <definedName name="trial">#REF!</definedName>
    <definedName name="Uniform">#REF!</definedName>
    <definedName name="VARIABLE">#REF!</definedName>
    <definedName name="VOLUMES">#REF!</definedName>
    <definedName name="VPP">#REF!</definedName>
    <definedName name="wrn.B.SHEET." hidden="1">{#N/A,#N/A,FALSE,"COMICRO";#N/A,#N/A,FALSE,"BALSCH";#N/A,#N/A,FALSE,"GLASS";#N/A,#N/A,FALSE,"DEPRE";#N/A,#N/A,FALSE,"A&amp;MCUR";#N/A,#N/A,FALSE,"AGEANAlysis";#N/A,#N/A,FALSE,"CHECKS";#N/A,#N/A,FALSE,"CHECKS"}</definedName>
    <definedName name="wrn.results." hidden="1">{#N/A,#N/A,TRUE,"BALSCH";#N/A,#N/A,TRUE,"COMICRO";#N/A,#N/A,TRUE,"CHECKS";#N/A,#N/A,TRUE,"GLASS";#N/A,#N/A,TRUE,"DEPRE";#N/A,#N/A,TRUE,"A&amp;MCUR";#N/A,#N/A,TRUE,"AGEANAlysis";#N/A,#N/A,TRUE,"CHECKS"}</definedName>
    <definedName name="x">#REF!</definedName>
    <definedName name="xxx">#REF!</definedName>
    <definedName name="Z_00D840C0_895A_11D2_9005_008048E605C2_.wvu.Cols" localSheetId="0" hidden="1">'[2]Top Sheet P&amp;L'!#REF!</definedName>
    <definedName name="Z_00D840C0_895A_11D2_9005_008048E605C2_.wvu.Cols" hidden="1">'[2]Top Sheet P&amp;L'!#REF!</definedName>
    <definedName name="Z_CDCF6175_C992_495C_9CAC_71932541C5B0_.wvu.Cols" localSheetId="1" hidden="1">'SEBI-Financial Results.Sep-13'!#REF!</definedName>
    <definedName name="Z_CDCF6175_C992_495C_9CAC_71932541C5B0_.wvu.PrintArea" localSheetId="1" hidden="1">'SEBI-Financial Results.Sep-13'!$B$1:$I$94</definedName>
    <definedName name="Zip">#REF!</definedName>
    <definedName name="あああああ">#REF!</definedName>
    <definedName name="まとめ表">#REF!</definedName>
    <definedName name="上対発ﾚｰﾄ">#REF!</definedName>
    <definedName name="提案レート下実行">#REF!</definedName>
    <definedName name="月別価格・台数">#REF!</definedName>
    <definedName name="条件">"ボタン 2,ボタン 3,ラベル 9,ラベル 10,チェック 12,チェック 13,チェック 14,チェック 15,チェック 16,チェック 17,チェック 18,チェック 20,チェック 25,チェック 26,チェック 27,チェック 28,チェック 29,チェック 31,チェック 32,チェック 33,グループ 95"</definedName>
    <definedName name="機種数">#REF!</definedName>
    <definedName name="為替検討">#REF!</definedName>
  </definedNames>
  <calcPr calcId="144525"/>
</workbook>
</file>

<file path=xl/calcChain.xml><?xml version="1.0" encoding="utf-8"?>
<calcChain xmlns="http://schemas.openxmlformats.org/spreadsheetml/2006/main">
  <c r="J98" i="2" l="1"/>
  <c r="E45" i="2"/>
  <c r="D45" i="2"/>
  <c r="D33" i="2"/>
  <c r="D31" i="2"/>
  <c r="D28" i="2"/>
  <c r="J28" i="2" s="1"/>
  <c r="D25" i="2"/>
  <c r="L18" i="2"/>
  <c r="D18" i="2"/>
  <c r="J18" i="2" s="1"/>
  <c r="D17" i="2"/>
  <c r="D16" i="2"/>
  <c r="D15" i="2"/>
  <c r="J15" i="2" s="1"/>
  <c r="I22" i="2"/>
  <c r="H22" i="2"/>
  <c r="G22" i="2"/>
  <c r="F22" i="2"/>
  <c r="E22" i="2"/>
  <c r="D14" i="2"/>
  <c r="D22" i="2" s="1"/>
  <c r="L10" i="2"/>
  <c r="I12" i="2"/>
  <c r="I23" i="2" s="1"/>
  <c r="I26" i="2" s="1"/>
  <c r="I29" i="2" s="1"/>
  <c r="I32" i="2" s="1"/>
  <c r="I34" i="2" s="1"/>
  <c r="H12" i="2"/>
  <c r="H23" i="2" s="1"/>
  <c r="H26" i="2" s="1"/>
  <c r="H29" i="2" s="1"/>
  <c r="H32" i="2" s="1"/>
  <c r="H34" i="2" s="1"/>
  <c r="G12" i="2"/>
  <c r="G23" i="2" s="1"/>
  <c r="G26" i="2" s="1"/>
  <c r="G29" i="2" s="1"/>
  <c r="G32" i="2" s="1"/>
  <c r="G34" i="2" s="1"/>
  <c r="F12" i="2"/>
  <c r="F23" i="2" s="1"/>
  <c r="F26" i="2" s="1"/>
  <c r="F29" i="2" s="1"/>
  <c r="F32" i="2" s="1"/>
  <c r="F34" i="2" s="1"/>
  <c r="E12" i="2"/>
  <c r="E23" i="2" s="1"/>
  <c r="E26" i="2" s="1"/>
  <c r="E29" i="2" s="1"/>
  <c r="E32" i="2" s="1"/>
  <c r="E34" i="2" s="1"/>
  <c r="D10" i="2"/>
  <c r="D12" i="2" s="1"/>
  <c r="D23" i="2" s="1"/>
  <c r="D26" i="2" s="1"/>
  <c r="D29" i="2" s="1"/>
  <c r="D32" i="2" s="1"/>
  <c r="D34" i="2" s="1"/>
  <c r="B57" i="1"/>
  <c r="B58" i="1" s="1"/>
  <c r="B59" i="1" s="1"/>
  <c r="B60" i="1" s="1"/>
  <c r="B56" i="1"/>
  <c r="B54" i="1"/>
  <c r="H45" i="1"/>
  <c r="F45" i="1"/>
  <c r="H39" i="1"/>
  <c r="H47" i="1" s="1"/>
  <c r="F39" i="1"/>
  <c r="F47" i="1" s="1"/>
  <c r="H27" i="1"/>
  <c r="F27" i="1"/>
  <c r="H20" i="1"/>
  <c r="F20" i="1"/>
  <c r="H13" i="1"/>
  <c r="H29" i="1" s="1"/>
  <c r="H49" i="1" s="1"/>
  <c r="F13" i="1"/>
  <c r="F29" i="1" s="1"/>
  <c r="F49" i="1" s="1"/>
  <c r="D37" i="2" l="1"/>
  <c r="D40" i="2" s="1"/>
  <c r="D97" i="2"/>
  <c r="D98" i="2" s="1"/>
  <c r="F37" i="2"/>
  <c r="F40" i="2" s="1"/>
  <c r="F49" i="2" s="1"/>
  <c r="F50" i="2" s="1"/>
  <c r="F97" i="2"/>
  <c r="F98" i="2" s="1"/>
  <c r="H37" i="2"/>
  <c r="H40" i="2" s="1"/>
  <c r="H49" i="2" s="1"/>
  <c r="H50" i="2" s="1"/>
  <c r="H97" i="2"/>
  <c r="H98" i="2" s="1"/>
  <c r="E97" i="2"/>
  <c r="E98" i="2" s="1"/>
  <c r="E37" i="2"/>
  <c r="E40" i="2" s="1"/>
  <c r="G97" i="2"/>
  <c r="G98" i="2" s="1"/>
  <c r="L98" i="2" s="1"/>
  <c r="G37" i="2"/>
  <c r="I97" i="2"/>
  <c r="I98" i="2" s="1"/>
  <c r="I37" i="2"/>
  <c r="I40" i="2" s="1"/>
  <c r="J14" i="2"/>
  <c r="G104" i="2" l="1"/>
  <c r="G40" i="2"/>
</calcChain>
</file>

<file path=xl/sharedStrings.xml><?xml version="1.0" encoding="utf-8"?>
<sst xmlns="http://schemas.openxmlformats.org/spreadsheetml/2006/main" count="152" uniqueCount="139">
  <si>
    <t>Notes:</t>
  </si>
  <si>
    <t>1.Statement of assets and liabilities as at 30 September 2013</t>
  </si>
  <si>
    <t>(Amount in Lacs)</t>
  </si>
  <si>
    <t>As at 
 30 September 2013</t>
  </si>
  <si>
    <t>As at 
31 March 2013</t>
  </si>
  <si>
    <t>A. Equity and Liabilities</t>
  </si>
  <si>
    <t xml:space="preserve">1. Shareholders' Funds  </t>
  </si>
  <si>
    <t xml:space="preserve">   a. Share capital</t>
  </si>
  <si>
    <t xml:space="preserve">   b. Reserves and surplus</t>
  </si>
  <si>
    <t xml:space="preserve">   Sub-total - Shareholders' funds</t>
  </si>
  <si>
    <t>2. Non-current liabilities</t>
  </si>
  <si>
    <t xml:space="preserve">   a. Long-term borrowings</t>
  </si>
  <si>
    <t xml:space="preserve">   b. Deferred tax liabilities (net)</t>
  </si>
  <si>
    <t xml:space="preserve">   c. Other non current liabilities</t>
  </si>
  <si>
    <t xml:space="preserve">   d. Long-term provisions</t>
  </si>
  <si>
    <t xml:space="preserve">   Sub-total - Non-current liabilities</t>
  </si>
  <si>
    <t>3. Current Liabilities</t>
  </si>
  <si>
    <t xml:space="preserve">   a. Short-term borrowings</t>
  </si>
  <si>
    <t xml:space="preserve">   b. Trade payable</t>
  </si>
  <si>
    <t xml:space="preserve">   c. Other current liabilities</t>
  </si>
  <si>
    <t xml:space="preserve">   d. Short-term provision</t>
  </si>
  <si>
    <t xml:space="preserve">  Sub-total - current liabilities</t>
  </si>
  <si>
    <t>Total - Equity and liabilities</t>
  </si>
  <si>
    <t>II. Assets</t>
  </si>
  <si>
    <t>1. Non- current assets</t>
  </si>
  <si>
    <t xml:space="preserve">   a. Fixed assets</t>
  </si>
  <si>
    <t xml:space="preserve">   b. Non- current investments</t>
  </si>
  <si>
    <t xml:space="preserve">   c. Deferred tax assets (net)</t>
  </si>
  <si>
    <t xml:space="preserve">   d. Long-term loans and advances</t>
  </si>
  <si>
    <t xml:space="preserve">   e. Other non-current assets</t>
  </si>
  <si>
    <t xml:space="preserve">  Sub-total - Non-current assets</t>
  </si>
  <si>
    <t>2. Current Assets</t>
  </si>
  <si>
    <t>a.  Trade receivables</t>
  </si>
  <si>
    <t>b.  Cash and bank balances</t>
  </si>
  <si>
    <t>c.  Short-term loans and advances</t>
  </si>
  <si>
    <t>d.  Other current assets</t>
  </si>
  <si>
    <t xml:space="preserve">  Sub-total - current assets</t>
  </si>
  <si>
    <t>Total - Assets</t>
  </si>
  <si>
    <t>The above financial results were reviewed by the Audit Committee on 7 November 2013 and have been approved by the Board of Directors at their meeting held on the same date. The statutory auditors of the Company have carried out a Limited Review of the financial results for the quarter and six months ended 30 September 2013 and an unmodified report has been issued. The review report has been filed with the Bombay stock exchanges and is also available on the Company's website at www.inteccapital.com.</t>
  </si>
  <si>
    <t>These results have been prepared in accordance with the recognition and measurement principles laid down in Accounting Standard (AS) 25, Interim Financial Reporting, issued under the Companies (Accounting Standards) Rules, 2006, under section 211(3C) of the Companies Act, 1956 which, as per a clarification issued by the Ministry of Corporate Affairs, continues to apply under Section 133 of The Companies Act, 2013 (which has superseded section 211(3C) of the Companies Act, 1956 with effect from 12 September 2013) and other accounting principles generally accepted in India.</t>
  </si>
  <si>
    <t xml:space="preserve">Income from operations for the current quarter includes prior period income of Rs. 797.66 lacs (Rs. 739.09 lacs for the six months ended 30 September 2013). </t>
  </si>
  <si>
    <t xml:space="preserve">During the current quarter, the Company has re-evaluated the percentages at which provision for loan losses was being recognised hitherto. As a result, the Board of Directors considered it appropriate to make provisions at higher percentages of loan assets depending on the outstanding age, as compared to the percentages being used hitherto. This change in recognizing provision for loan losses has resulted in an incremental provision of Rs. 721.43 lacs.  Further, provision for loan losses and bad debts for the quarter ended 30 September 2013 includes prior period expense of Rs. 86 lacs (Rs. 74 lacs for the six months ended 30 September 2013). </t>
  </si>
  <si>
    <t>Other expenditure for the quarter ended 30 September 2013 includes prior period expense of Rs. 92 lacs (Rs. 76 lacs for the six months ended 30 September 2013)</t>
  </si>
  <si>
    <t>Tax expense for the quarter and six months period ended 30 September 2013 includes prior period credit of Rs. 48 lacs (net).</t>
  </si>
  <si>
    <t>During an earlier period, Unitel Credit Private Limited (transferor company) had amalgamated with the Company. The difference between the amount recorded as share capital issued and the amount of share capital of the transferor company amounting to Rs. 251 lacs, arising out of this amalgamation has now been adjusted with reserves, as required by Accounting Standard-14, Accounting for Amalgamations.</t>
  </si>
  <si>
    <t>The Company's business activities fall within single primary business segment, viz., financing.  Accordingly, disclosures under Accounting Standard-17, Segment Reporting, are not required to be made.</t>
  </si>
  <si>
    <t>During the current quarter, no investor complaint was received. No complaints were pending in the beginning and at the end of the quarter ended 30 September 2013.</t>
  </si>
  <si>
    <t>The figures for the comparative periods have been regrouped / reclassified to conform to the current quarter classification.</t>
  </si>
  <si>
    <t>Place: New Delhi</t>
  </si>
  <si>
    <t>Date: 7 November 2013</t>
  </si>
  <si>
    <t>Sanjeev Goel</t>
  </si>
  <si>
    <t>Director</t>
  </si>
  <si>
    <t>Intec Capital Limited</t>
  </si>
  <si>
    <t xml:space="preserve">   Regd Office: 701 Manjusha, 57 Nehru Place, New Delhi-110 019,Website:www.inteccapital.com, Email for investors: complianceofficer@inteccapital.com</t>
  </si>
  <si>
    <t>Unaudited financial results for the quarter/ six months period ended 30 September 2013</t>
  </si>
  <si>
    <t>PART I</t>
  </si>
  <si>
    <t>Quarter ended</t>
  </si>
  <si>
    <t>Remarks</t>
  </si>
  <si>
    <t>Particulars</t>
  </si>
  <si>
    <t>Quarter ended
30 September 2013</t>
  </si>
  <si>
    <t>Quarter ended 
30 June 2013</t>
  </si>
  <si>
    <t>Quarter ended 
30 September 2012</t>
  </si>
  <si>
    <t>Year to date/half year ended
30 September 2013</t>
  </si>
  <si>
    <t>Year to date/half year ended
30 September 2012</t>
  </si>
  <si>
    <t xml:space="preserve"> Year ended
31 March 2013</t>
  </si>
  <si>
    <t xml:space="preserve"> Unaudited</t>
  </si>
  <si>
    <t xml:space="preserve"> Audited</t>
  </si>
  <si>
    <t>Income from operations</t>
  </si>
  <si>
    <t>(a)  Income from operations (refer to note 4 below)</t>
  </si>
  <si>
    <t>(b) Other operating income</t>
  </si>
  <si>
    <t>Total income from operations</t>
  </si>
  <si>
    <t>Expenses</t>
  </si>
  <si>
    <t xml:space="preserve">(a) Employee benefits expense </t>
  </si>
  <si>
    <t>(b) Legal and professional fees</t>
  </si>
  <si>
    <t>(c) Depreciation and amortisation expense</t>
  </si>
  <si>
    <t>(d)  Provisions for loan losses and bad debts (refer to note 5 below)</t>
  </si>
  <si>
    <t>(e) Other expenditure (refer to note 5 below)</t>
  </si>
  <si>
    <t>Total expenses</t>
  </si>
  <si>
    <t>Profit from operations before other income, finance costs and exceptional items (1-2)</t>
  </si>
  <si>
    <t>Other income</t>
  </si>
  <si>
    <t>Profit from ordinary activities before finance costs and exceptional items (3 + 4)</t>
  </si>
  <si>
    <t>Finance costs</t>
  </si>
  <si>
    <t>Profit from ordinary activities after finance costs but before exceptional items (5 - 6)</t>
  </si>
  <si>
    <t>Exceptional items</t>
  </si>
  <si>
    <t>Profit from ordinary activities before tax (7 - 8)</t>
  </si>
  <si>
    <t>Tax expense (refer to note 6 below)</t>
  </si>
  <si>
    <t>Net profit from ordinary activities after tax (9 - 10)</t>
  </si>
  <si>
    <t>Extraordinary items (net of tax expense Rs. Nil)</t>
  </si>
  <si>
    <t>Net profit for the period (11 - 12)</t>
  </si>
  <si>
    <t>Share of profit of associates</t>
  </si>
  <si>
    <t xml:space="preserve">Minority interest </t>
  </si>
  <si>
    <t xml:space="preserve">Net Profit after taxes, minority interest and share of profit / (loss) of associates (13 - 14 - 15) </t>
  </si>
  <si>
    <t>Paid-up equity share capital(face value of Rs.10/-each )</t>
  </si>
  <si>
    <t>Reserve excluding revaluation reserve</t>
  </si>
  <si>
    <t>Earnings per share before and after extraordinary items for the period (not annualised)</t>
  </si>
  <si>
    <t xml:space="preserve">          Basic earning per share (Rs.)</t>
  </si>
  <si>
    <t xml:space="preserve">          Diluted earning per share (Rs.)</t>
  </si>
  <si>
    <t>PART II</t>
  </si>
  <si>
    <t>A</t>
  </si>
  <si>
    <t>Particulars of Shareholding</t>
  </si>
  <si>
    <t xml:space="preserve">  Public shareholding</t>
  </si>
  <si>
    <t xml:space="preserve"> - Number of shares</t>
  </si>
  <si>
    <t xml:space="preserve"> - Percentage of shareholding</t>
  </si>
  <si>
    <t xml:space="preserve"> Promoters and promoter group shareholding  </t>
  </si>
  <si>
    <t>a)   Pledged / encumbered</t>
  </si>
  <si>
    <t xml:space="preserve"> -   Number of shares</t>
  </si>
  <si>
    <t>Nil</t>
  </si>
  <si>
    <t xml:space="preserve"> -   Percentage of shares (as a % of the total shareholding of promoter and promoter group)</t>
  </si>
  <si>
    <t xml:space="preserve">                 </t>
  </si>
  <si>
    <t xml:space="preserve"> -   Percentage of shares (as a % of the total share capital of the Company)</t>
  </si>
  <si>
    <t xml:space="preserve">                  </t>
  </si>
  <si>
    <t xml:space="preserve"> b)   Non - encumbered</t>
  </si>
  <si>
    <t xml:space="preserve"> -  Number of shares</t>
  </si>
  <si>
    <t xml:space="preserve"> -   Percentage of shares (as a % of the total  shareholding of the Promoter and Promoter group)</t>
  </si>
  <si>
    <t xml:space="preserve"> -   Percentage of shares (as a % of the total share capital of the company)</t>
  </si>
  <si>
    <t xml:space="preserve">                </t>
  </si>
  <si>
    <t>B</t>
  </si>
  <si>
    <t>Investor complaints</t>
  </si>
  <si>
    <t>Quarter ended 30 September 2013</t>
  </si>
  <si>
    <t xml:space="preserve"> - Pending at the beginning of the quarter</t>
  </si>
  <si>
    <t xml:space="preserve"> - Received during the quarter</t>
  </si>
  <si>
    <t xml:space="preserve"> - Disposed off during the quarter</t>
  </si>
  <si>
    <t xml:space="preserve"> - Remaining unresolved at the end of the quarter</t>
  </si>
  <si>
    <t>Note:</t>
  </si>
  <si>
    <t>1)</t>
  </si>
  <si>
    <t>Company does not have any segment reportable under AS-17 issued by ICAI.</t>
  </si>
  <si>
    <t>2)</t>
  </si>
  <si>
    <t xml:space="preserve">The above results were reviewed by the Audit Committee, considered and approved by the Board of Directors at their meeting held on </t>
  </si>
  <si>
    <t>3)</t>
  </si>
  <si>
    <t>The Above unaudited financial result has  been subjected to "limited review" by the Statutory Auditors of the company. An unqualified report</t>
  </si>
  <si>
    <t xml:space="preserve"> has been issued by them thereon.</t>
  </si>
  <si>
    <t>For and on behalf of the Board of Directors</t>
  </si>
  <si>
    <t>M. No.-082235</t>
  </si>
  <si>
    <t>Place : New Delhi</t>
  </si>
  <si>
    <t>sd/-</t>
  </si>
  <si>
    <t>Dated : 07.11.2013</t>
  </si>
  <si>
    <t xml:space="preserve"> Sanjeev Goel</t>
  </si>
  <si>
    <t>(Managing Director)</t>
  </si>
  <si>
    <t xml:space="preserve"> For and on behalf of Board of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</si>
</sst>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 #,##0.00_-;\-* #,##0.00_-;_-* &quot;-&quot;??_-;_-@_-"/>
    <numFmt numFmtId="167" formatCode="mm/dd/yy"/>
    <numFmt numFmtId="168" formatCode="#,##0.00\ &quot;F&quot;;[Red]\-#,##0.00\ &quot;F&quot;"/>
    <numFmt numFmtId="169" formatCode="_-* #,##0\ &quot;F&quot;_-;\-* #,##0\ &quot;F&quot;_-;_-* &quot;-&quot;\ &quot;F&quot;_-;_-@_-"/>
    <numFmt numFmtId="170" formatCode="_(&quot;Rs.&quot;* #,##0.00_);_(&quot;Rs.&quot;* \(#,##0.00\);_(&quot;Rs.&quot;* &quot;-&quot;??_);_(@_)"/>
    <numFmt numFmtId="171" formatCode="&quot;Rs&quot;#,##0_);[Red]\(&quot;Rs&quot;#,##0\)"/>
    <numFmt numFmtId="172" formatCode="#,##0.0_);\(#,##0.0\)"/>
    <numFmt numFmtId="173" formatCode="0.0_)"/>
    <numFmt numFmtId="174" formatCode="&quot;$&quot;#,##0_);&quot;$&quot;\ \ \ \ \ \ \ \ \ \(#,##0\)"/>
    <numFmt numFmtId="175" formatCode="#,##0.00000"/>
    <numFmt numFmtId="176" formatCode="&quot;L.&quot;\ #,##0;\-&quot;L.&quot;\ #,##0"/>
    <numFmt numFmtId="177" formatCode="&quot;$&quot;____#######0_);[Red]\(&quot;$&quot;____######0\)"/>
    <numFmt numFmtId="178" formatCode="_ * #,##0.00_ ;_ * \-#,##0.00_ ;_ * &quot;-&quot;??_ ;_ @_ "/>
    <numFmt numFmtId="179" formatCode="0.00000&quot;  &quot;"/>
    <numFmt numFmtId="180" formatCode="&quot;US$&quot;#,##0"/>
    <numFmt numFmtId="181" formatCode="[$JPY]\ #,##0_);[Red]\([$JPY]\ #,##0\)"/>
    <numFmt numFmtId="182" formatCode="_([$€-2]* #,##0.00_);_([$€-2]* \(#,##0.00\);_([$€-2]* &quot;-&quot;??_)"/>
    <numFmt numFmtId="183" formatCode="[$-409]dd\-mmm\-yy;@"/>
    <numFmt numFmtId="184" formatCode="0_);[Red]\(0\)"/>
    <numFmt numFmtId="185" formatCode="#,##0.0"/>
    <numFmt numFmtId="186" formatCode="#."/>
    <numFmt numFmtId="187" formatCode="[$-409]d/mmm/yy;@"/>
    <numFmt numFmtId="188" formatCode="0.00_)"/>
    <numFmt numFmtId="189" formatCode="_(* #,##0.0_);_(* &quot;\&quot;&quot;\&quot;&quot;\&quot;\(#,##0.0&quot;\&quot;&quot;\&quot;&quot;\&quot;\);_(* &quot;-&quot;_);_(@_)"/>
    <numFmt numFmtId="190" formatCode="_(&quot;Cr$&quot;* #,##0_);_(&quot;Cr$&quot;* \(#,##0\);_(&quot;Cr$&quot;* &quot;-&quot;_);_(@_)"/>
    <numFmt numFmtId="191" formatCode="_(&quot;Cr$&quot;* #,##0.00_);_(&quot;Cr$&quot;* \(#,##0.00\);_(&quot;Cr$&quot;* &quot;-&quot;??_);_(@_)"/>
    <numFmt numFmtId="192" formatCode="&quot;$&quot;#,##0.0000_);\(&quot;$&quot;#,##0.0000\)"/>
    <numFmt numFmtId="193" formatCode="_ * #,##0_ ;_ * \-#,##0_ ;_ * &quot;-&quot;_ ;_ @_ "/>
    <numFmt numFmtId="194" formatCode="#,##0.00;[Red]\(#,##0.00\)"/>
    <numFmt numFmtId="195" formatCode="0%_);\(0%\)"/>
    <numFmt numFmtId="196" formatCode="&quot;$&quot;#,##0_);&quot;$&quot;\ \ \ \ \ \(#,##0\)"/>
    <numFmt numFmtId="197" formatCode="_(&quot;$&quot;* #,##0_);_(&quot;$&quot;* \(#,##0\);_(&quot;$&quot;* &quot;-&quot;??_);_(@_)"/>
    <numFmt numFmtId="198" formatCode="#,##0.0;[Red]\-#,##0.0"/>
    <numFmt numFmtId="199" formatCode="_-* #,##0_-;\-* #,##0_-;_-* &quot;-&quot;_-;_-@_-"/>
    <numFmt numFmtId="200" formatCode="0.000000"/>
    <numFmt numFmtId="201" formatCode="0.0"/>
    <numFmt numFmtId="202" formatCode="&quot;L.&quot;\ #,##0;[Red]\-&quot;L.&quot;\ #,##0"/>
    <numFmt numFmtId="203" formatCode="yy/mm/dd"/>
    <numFmt numFmtId="204" formatCode="&quot;\&quot;#,##0;[Red]&quot;\&quot;\-#,##0"/>
    <numFmt numFmtId="205" formatCode="&quot;\&quot;#,##0.00;[Red]&quot;\&quot;\-#,##0.00"/>
    <numFmt numFmtId="206" formatCode="_-&quot;$&quot;* #,##0_-;\-&quot;$&quot;* #,##0_-;_-&quot;$&quot;* &quot;-&quot;_-;_-@_-"/>
    <numFmt numFmtId="207" formatCode="&quot;$&quot;#,##0.00;[Red]\-&quot;$&quot;#,##0.00"/>
    <numFmt numFmtId="208" formatCode="\9\1#,##0.000\2\8"/>
    <numFmt numFmtId="209" formatCode="0.000%"/>
    <numFmt numFmtId="210" formatCode="#,##0,"/>
    <numFmt numFmtId="211" formatCode="#,##0,_);\(#,##0,\)"/>
    <numFmt numFmtId="212" formatCode="&quot;$&quot;#,###"/>
    <numFmt numFmtId="213" formatCode="&quot;$&quot;#,##0"/>
  </numFmts>
  <fonts count="96">
    <font>
      <sz val="11"/>
      <color theme="1"/>
      <name val="Calibri"/>
      <family val="2"/>
      <scheme val="minor"/>
    </font>
    <font>
      <sz val="11"/>
      <color theme="1"/>
      <name val="Calibri"/>
      <family val="2"/>
      <scheme val="minor"/>
    </font>
    <font>
      <sz val="10"/>
      <name val="Arial"/>
      <family val="2"/>
    </font>
    <font>
      <sz val="11"/>
      <name val="Times New Roman"/>
      <family val="1"/>
    </font>
    <font>
      <b/>
      <u/>
      <sz val="11"/>
      <name val="Times New Roman"/>
      <family val="1"/>
    </font>
    <font>
      <b/>
      <sz val="11"/>
      <name val="Times New Roman"/>
      <family val="1"/>
    </font>
    <font>
      <sz val="11"/>
      <color theme="0"/>
      <name val="Times New Roman"/>
      <family val="1"/>
    </font>
    <font>
      <b/>
      <sz val="10"/>
      <name val="Times New Roman"/>
      <family val="1"/>
    </font>
    <font>
      <sz val="10"/>
      <name val="Times New Roman"/>
      <family val="1"/>
    </font>
    <font>
      <sz val="10"/>
      <color theme="0"/>
      <name val="Times New Roman"/>
      <family val="1"/>
    </font>
    <font>
      <u/>
      <sz val="8.4"/>
      <color indexed="12"/>
      <name val="Arial"/>
      <family val="2"/>
    </font>
    <font>
      <sz val="10"/>
      <name val="Helv"/>
    </font>
    <font>
      <sz val="10"/>
      <name val="Helv"/>
      <family val="2"/>
    </font>
    <font>
      <sz val="8"/>
      <name val="Times New Roman"/>
      <family val="1"/>
    </font>
    <font>
      <sz val="10"/>
      <name val="Helv"/>
      <charset val="204"/>
    </font>
    <font>
      <sz val="8"/>
      <name val="Arial"/>
      <family val="2"/>
    </font>
    <font>
      <sz val="12"/>
      <name val="Times New Roman"/>
      <family val="1"/>
    </font>
    <font>
      <sz val="10"/>
      <name val="Geneva"/>
      <family val="2"/>
    </font>
    <font>
      <sz val="9"/>
      <name val="‚l‚r ‚o–¾’©"/>
      <family val="3"/>
      <charset val="128"/>
    </font>
    <font>
      <sz val="12"/>
      <name val="Helv"/>
    </font>
    <font>
      <sz val="12"/>
      <name val="¹ÙÅÁÃ¼"/>
      <family val="1"/>
      <charset val="129"/>
    </font>
    <font>
      <sz val="11"/>
      <color indexed="8"/>
      <name val="Calibri"/>
      <family val="2"/>
    </font>
    <font>
      <sz val="11"/>
      <color indexed="9"/>
      <name val="Calibri"/>
      <family val="2"/>
    </font>
    <font>
      <sz val="10"/>
      <name val="ＭＳ Ｐゴシック"/>
      <family val="3"/>
      <charset val="128"/>
    </font>
    <font>
      <sz val="11"/>
      <color indexed="20"/>
      <name val="Calibri"/>
      <family val="2"/>
    </font>
    <font>
      <sz val="12"/>
      <name val="Tms Rmn"/>
    </font>
    <font>
      <sz val="12"/>
      <name val="±¼¸²Ã¼"/>
      <family val="3"/>
      <charset val="129"/>
    </font>
    <font>
      <sz val="10"/>
      <color indexed="8"/>
      <name val="Arial"/>
      <family val="2"/>
    </font>
    <font>
      <sz val="11"/>
      <name val="ＭＳ Ｐゴシック"/>
      <family val="3"/>
      <charset val="128"/>
    </font>
    <font>
      <b/>
      <sz val="11"/>
      <color indexed="52"/>
      <name val="Calibri"/>
      <family val="2"/>
    </font>
    <font>
      <b/>
      <sz val="10"/>
      <name val="Helv"/>
    </font>
    <font>
      <b/>
      <sz val="11"/>
      <color indexed="9"/>
      <name val="Calibri"/>
      <family val="2"/>
    </font>
    <font>
      <sz val="10"/>
      <color indexed="8"/>
      <name val="Impact"/>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1"/>
      <name val="Tms Rmn"/>
      <family val="1"/>
    </font>
    <font>
      <b/>
      <sz val="15.95"/>
      <color indexed="8"/>
      <name val="Times New Roman"/>
      <family val="1"/>
    </font>
    <font>
      <sz val="11"/>
      <color theme="1"/>
      <name val="Times New Roman"/>
      <family val="2"/>
    </font>
    <font>
      <sz val="10"/>
      <color indexed="8"/>
      <name val="MS Sans Serif"/>
      <family val="2"/>
    </font>
    <font>
      <b/>
      <sz val="15"/>
      <color indexed="8"/>
      <name val="Courier New"/>
      <family val="3"/>
    </font>
    <font>
      <sz val="10"/>
      <name val="MS Sans Serif"/>
      <family val="2"/>
    </font>
    <font>
      <sz val="10"/>
      <name val="Tahoma"/>
      <family val="2"/>
    </font>
    <font>
      <i/>
      <sz val="11"/>
      <color indexed="23"/>
      <name val="Calibri"/>
      <family val="2"/>
    </font>
    <font>
      <sz val="10"/>
      <color indexed="10"/>
      <name val="Arial"/>
      <family val="2"/>
    </font>
    <font>
      <sz val="11"/>
      <color indexed="17"/>
      <name val="Calibri"/>
      <family val="2"/>
    </font>
    <font>
      <b/>
      <sz val="12"/>
      <name val="Helv"/>
    </font>
    <font>
      <b/>
      <sz val="12"/>
      <name val="Arial"/>
      <family val="2"/>
    </font>
    <font>
      <b/>
      <sz val="10"/>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theme="10"/>
      <name val="Calibri"/>
      <family val="2"/>
    </font>
    <font>
      <u/>
      <sz val="11"/>
      <color indexed="12"/>
      <name val="Calibri"/>
      <family val="2"/>
    </font>
    <font>
      <u/>
      <sz val="10"/>
      <color indexed="12"/>
      <name val="Arial"/>
      <family val="2"/>
    </font>
    <font>
      <u/>
      <sz val="9"/>
      <color indexed="12"/>
      <name val="Arial"/>
      <family val="2"/>
    </font>
    <font>
      <sz val="11"/>
      <color indexed="62"/>
      <name val="Calibri"/>
      <family val="2"/>
    </font>
    <font>
      <sz val="14"/>
      <name val="Arial"/>
      <family val="2"/>
    </font>
    <font>
      <b/>
      <sz val="10"/>
      <color indexed="8"/>
      <name val="Arial"/>
      <family val="2"/>
    </font>
    <font>
      <sz val="11"/>
      <color indexed="52"/>
      <name val="Calibri"/>
      <family val="2"/>
    </font>
    <font>
      <b/>
      <sz val="8"/>
      <name val="Arial"/>
      <family val="2"/>
    </font>
    <font>
      <b/>
      <sz val="11"/>
      <name val="Helv"/>
    </font>
    <font>
      <sz val="11"/>
      <color indexed="60"/>
      <name val="Calibri"/>
      <family val="2"/>
    </font>
    <font>
      <sz val="7"/>
      <name val="Small Fonts"/>
      <family val="2"/>
    </font>
    <font>
      <b/>
      <i/>
      <sz val="16"/>
      <name val="Helv"/>
    </font>
    <font>
      <sz val="8"/>
      <name val="Courier New"/>
      <family val="3"/>
    </font>
    <font>
      <sz val="8"/>
      <name val="MS Sans Serif"/>
      <family val="2"/>
    </font>
    <font>
      <sz val="11"/>
      <color indexed="8"/>
      <name val="Times New Roman"/>
      <family val="2"/>
    </font>
    <font>
      <sz val="12"/>
      <name val=".VnArial"/>
      <family val="2"/>
    </font>
    <font>
      <b/>
      <sz val="11"/>
      <color indexed="63"/>
      <name val="Calibri"/>
      <family val="2"/>
    </font>
    <font>
      <b/>
      <i/>
      <sz val="10"/>
      <color indexed="8"/>
      <name val="Arial"/>
      <family val="2"/>
    </font>
    <font>
      <b/>
      <sz val="10"/>
      <color indexed="17"/>
      <name val="Arial"/>
      <family val="2"/>
    </font>
    <font>
      <b/>
      <sz val="10"/>
      <color indexed="13"/>
      <name val="Arial"/>
      <family val="2"/>
    </font>
    <font>
      <b/>
      <sz val="10"/>
      <name val="Arial CE"/>
      <family val="2"/>
      <charset val="238"/>
    </font>
    <font>
      <b/>
      <sz val="10"/>
      <name val="MS Sans Serif"/>
      <family val="2"/>
    </font>
    <font>
      <b/>
      <sz val="12"/>
      <color indexed="8"/>
      <name val="Arial"/>
      <family val="2"/>
    </font>
    <font>
      <sz val="8"/>
      <color indexed="8"/>
      <name val="Arial"/>
      <family val="2"/>
    </font>
    <font>
      <sz val="8"/>
      <color indexed="12"/>
      <name val="Arial"/>
      <family val="2"/>
    </font>
    <font>
      <u/>
      <sz val="9"/>
      <color indexed="36"/>
      <name val="Arial"/>
      <family val="2"/>
    </font>
    <font>
      <sz val="11"/>
      <name val="Trebuchet MS"/>
      <family val="2"/>
    </font>
    <font>
      <b/>
      <sz val="10"/>
      <color indexed="10"/>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sz val="10"/>
      <name val="ＨＧ丸ゴシックM"/>
      <family val="3"/>
      <charset val="128"/>
    </font>
    <font>
      <sz val="14"/>
      <name val="뼻뮝"/>
      <family val="3"/>
    </font>
    <font>
      <sz val="12"/>
      <name val="바탕체"/>
      <family val="3"/>
    </font>
    <font>
      <sz val="12"/>
      <name val="뼻뮝"/>
      <family val="3"/>
    </font>
    <font>
      <sz val="12"/>
      <name val="新細明體"/>
      <family val="1"/>
      <charset val="128"/>
    </font>
    <font>
      <sz val="11"/>
      <name val="돋움"/>
      <family val="2"/>
    </font>
    <font>
      <sz val="10"/>
      <name val="굴림체"/>
      <family val="3"/>
    </font>
    <font>
      <sz val="14"/>
      <name val="ＭＳ 明朝"/>
      <family val="1"/>
      <charset val="128"/>
    </font>
    <font>
      <sz val="11"/>
      <name val="明朝"/>
      <family val="1"/>
      <charset val="128"/>
    </font>
  </fonts>
  <fills count="3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solid">
        <fgColor indexed="27"/>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5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medium">
        <color indexed="64"/>
      </bottom>
      <diagonal/>
    </border>
    <border>
      <left/>
      <right style="thin">
        <color indexed="8"/>
      </right>
      <top/>
      <bottom/>
      <diagonal/>
    </border>
    <border>
      <left/>
      <right/>
      <top style="double">
        <color indexed="64"/>
      </top>
      <bottom style="double">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008">
    <xf numFmtId="0" fontId="0" fillId="0" borderId="0"/>
    <xf numFmtId="43" fontId="2" fillId="0" borderId="0" applyFont="0" applyFill="0" applyBorder="0" applyAlignment="0" applyProtection="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alignment vertical="top"/>
      <protection locked="0"/>
    </xf>
    <xf numFmtId="166" fontId="2"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2" fillId="0" borderId="0"/>
    <xf numFmtId="0" fontId="2"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xf numFmtId="0" fontId="8"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2" fillId="0" borderId="0"/>
    <xf numFmtId="0" fontId="2" fillId="0" borderId="0"/>
    <xf numFmtId="0" fontId="15" fillId="0" borderId="0"/>
    <xf numFmtId="0" fontId="13" fillId="0" borderId="0" applyNumberFormat="0" applyFill="0" applyBorder="0" applyAlignment="0" applyProtection="0"/>
    <xf numFmtId="0" fontId="13" fillId="0" borderId="0" applyNumberFormat="0" applyFill="0" applyBorder="0" applyAlignment="0" applyProtection="0"/>
    <xf numFmtId="0" fontId="16"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6" fillId="0" borderId="0"/>
    <xf numFmtId="0" fontId="2" fillId="0" borderId="0"/>
    <xf numFmtId="0" fontId="2" fillId="0" borderId="0"/>
    <xf numFmtId="0" fontId="1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5" fillId="0" borderId="0"/>
    <xf numFmtId="0" fontId="2" fillId="0" borderId="0" applyNumberFormat="0" applyFill="0" applyBorder="0" applyAlignment="0" applyProtection="0"/>
    <xf numFmtId="0" fontId="2" fillId="0" borderId="0" applyNumberFormat="0" applyFill="0" applyBorder="0" applyAlignment="0" applyProtection="0"/>
    <xf numFmtId="0" fontId="15" fillId="0" borderId="0"/>
    <xf numFmtId="0" fontId="12" fillId="0" borderId="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7" fillId="0" borderId="0"/>
    <xf numFmtId="0" fontId="16" fillId="0" borderId="0"/>
    <xf numFmtId="0" fontId="17" fillId="0" borderId="0"/>
    <xf numFmtId="0" fontId="11" fillId="0" borderId="0"/>
    <xf numFmtId="0" fontId="11" fillId="0" borderId="0"/>
    <xf numFmtId="0" fontId="11" fillId="0" borderId="0"/>
    <xf numFmtId="0" fontId="11" fillId="0" borderId="0"/>
    <xf numFmtId="0" fontId="1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14" fillId="0" borderId="0"/>
    <xf numFmtId="0" fontId="14" fillId="0" borderId="0"/>
    <xf numFmtId="0" fontId="14" fillId="0" borderId="0"/>
    <xf numFmtId="0" fontId="14" fillId="0" borderId="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2" fillId="0" borderId="0" applyNumberFormat="0" applyFill="0" applyBorder="0" applyAlignment="0" applyProtection="0"/>
    <xf numFmtId="0" fontId="11" fillId="0" borderId="0"/>
    <xf numFmtId="0" fontId="1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 fillId="0" borderId="0"/>
    <xf numFmtId="0" fontId="13" fillId="0" borderId="0" applyNumberFormat="0" applyFill="0" applyBorder="0" applyAlignment="0" applyProtection="0"/>
    <xf numFmtId="0" fontId="13" fillId="0" borderId="0" applyNumberFormat="0" applyFill="0" applyBorder="0" applyAlignment="0" applyProtection="0"/>
    <xf numFmtId="0" fontId="17" fillId="0" borderId="0"/>
    <xf numFmtId="0" fontId="17" fillId="0" borderId="0"/>
    <xf numFmtId="0" fontId="16" fillId="0" borderId="0"/>
    <xf numFmtId="0" fontId="17" fillId="0" borderId="0"/>
    <xf numFmtId="0" fontId="14" fillId="0" borderId="0"/>
    <xf numFmtId="0" fontId="1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8" fillId="0" borderId="0"/>
    <xf numFmtId="0" fontId="2" fillId="0" borderId="0"/>
    <xf numFmtId="0" fontId="14"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11" fillId="0" borderId="0"/>
    <xf numFmtId="0" fontId="2" fillId="0" borderId="0" applyNumberFormat="0" applyFill="0" applyBorder="0" applyAlignment="0" applyProtection="0"/>
    <xf numFmtId="9" fontId="2" fillId="6" borderId="0"/>
    <xf numFmtId="9" fontId="2" fillId="6" borderId="0"/>
    <xf numFmtId="0" fontId="16" fillId="0" borderId="0" applyNumberFormat="0" applyFill="0" applyBorder="0" applyAlignment="0" applyProtection="0"/>
    <xf numFmtId="0" fontId="18" fillId="0" borderId="0"/>
    <xf numFmtId="0" fontId="19" fillId="0" borderId="0"/>
    <xf numFmtId="0" fontId="2" fillId="0" borderId="0"/>
    <xf numFmtId="0" fontId="2" fillId="0" borderId="0"/>
    <xf numFmtId="0" fontId="2" fillId="0" borderId="0"/>
    <xf numFmtId="9" fontId="20" fillId="0" borderId="0" applyFont="0" applyFill="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19" fillId="0" borderId="0"/>
    <xf numFmtId="0" fontId="2" fillId="0" borderId="0"/>
    <xf numFmtId="0" fontId="2" fillId="0" borderId="0"/>
    <xf numFmtId="0" fontId="17" fillId="0" borderId="0"/>
    <xf numFmtId="0" fontId="17" fillId="0" borderId="0"/>
    <xf numFmtId="0" fontId="17" fillId="0" borderId="0"/>
    <xf numFmtId="0" fontId="2" fillId="0" borderId="0"/>
    <xf numFmtId="0" fontId="17" fillId="0" borderId="0"/>
    <xf numFmtId="0" fontId="2" fillId="0" borderId="0"/>
    <xf numFmtId="0" fontId="17" fillId="0" borderId="0"/>
    <xf numFmtId="0" fontId="17" fillId="0" borderId="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6" fillId="0" borderId="0"/>
    <xf numFmtId="0" fontId="17" fillId="0" borderId="0"/>
    <xf numFmtId="0" fontId="17" fillId="0" borderId="0"/>
    <xf numFmtId="0" fontId="17" fillId="0" borderId="0"/>
    <xf numFmtId="0" fontId="17" fillId="0" borderId="0"/>
    <xf numFmtId="0" fontId="2" fillId="0" borderId="0"/>
    <xf numFmtId="0" fontId="17" fillId="0" borderId="0"/>
    <xf numFmtId="0" fontId="2"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2" fillId="0" borderId="0"/>
    <xf numFmtId="0" fontId="2" fillId="0" borderId="0"/>
    <xf numFmtId="0" fontId="2" fillId="0" borderId="0"/>
    <xf numFmtId="0" fontId="2" fillId="0" borderId="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7" fontId="23" fillId="0" borderId="1" applyFont="0" applyFill="0" applyBorder="0" applyAlignment="0" applyProtection="0"/>
    <xf numFmtId="0" fontId="2" fillId="0" borderId="0"/>
    <xf numFmtId="0" fontId="2" fillId="0" borderId="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13" fillId="0" borderId="0">
      <alignment horizontal="center" wrapText="1"/>
      <protection locked="0"/>
    </xf>
    <xf numFmtId="170" fontId="3" fillId="0" borderId="0" applyFont="0" applyFill="0" applyBorder="0" applyAlignment="0" applyProtection="0"/>
    <xf numFmtId="171" fontId="3" fillId="0" borderId="0" applyFont="0" applyFill="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5" fillId="0" borderId="0" applyNumberFormat="0" applyFill="0" applyBorder="0" applyAlignment="0" applyProtection="0"/>
    <xf numFmtId="0" fontId="26" fillId="0" borderId="0"/>
    <xf numFmtId="0" fontId="27" fillId="0" borderId="0" applyFill="0" applyBorder="0" applyAlignment="0"/>
    <xf numFmtId="172" fontId="12" fillId="0" borderId="0" applyFill="0" applyBorder="0" applyAlignment="0"/>
    <xf numFmtId="173" fontId="28" fillId="0" borderId="0" applyFill="0" applyBorder="0" applyAlignment="0"/>
    <xf numFmtId="174" fontId="28" fillId="0" borderId="0" applyFill="0" applyBorder="0" applyAlignment="0"/>
    <xf numFmtId="175" fontId="2" fillId="0" borderId="0" applyFill="0" applyBorder="0" applyAlignment="0"/>
    <xf numFmtId="175" fontId="2" fillId="0" borderId="0" applyFill="0" applyBorder="0" applyAlignment="0"/>
    <xf numFmtId="176" fontId="28" fillId="0" borderId="0" applyFill="0" applyBorder="0" applyAlignment="0"/>
    <xf numFmtId="177" fontId="28" fillId="0" borderId="0" applyFill="0" applyBorder="0" applyAlignment="0"/>
    <xf numFmtId="172" fontId="12" fillId="0" borderId="0" applyFill="0" applyBorder="0" applyAlignment="0"/>
    <xf numFmtId="0" fontId="29" fillId="25" borderId="23" applyNumberFormat="0" applyAlignment="0" applyProtection="0"/>
    <xf numFmtId="0" fontId="29" fillId="25" borderId="23" applyNumberFormat="0" applyAlignment="0" applyProtection="0"/>
    <xf numFmtId="0" fontId="29" fillId="25" borderId="23" applyNumberFormat="0" applyAlignment="0" applyProtection="0"/>
    <xf numFmtId="0" fontId="29" fillId="25" borderId="23" applyNumberFormat="0" applyAlignment="0" applyProtection="0"/>
    <xf numFmtId="0" fontId="29" fillId="25" borderId="23" applyNumberFormat="0" applyAlignment="0" applyProtection="0"/>
    <xf numFmtId="0" fontId="30" fillId="0" borderId="0"/>
    <xf numFmtId="0" fontId="31" fillId="26" borderId="24" applyNumberFormat="0" applyAlignment="0" applyProtection="0"/>
    <xf numFmtId="0" fontId="31" fillId="26" borderId="24" applyNumberFormat="0" applyAlignment="0" applyProtection="0"/>
    <xf numFmtId="0" fontId="31" fillId="26" borderId="24" applyNumberFormat="0" applyAlignment="0" applyProtection="0"/>
    <xf numFmtId="0" fontId="31" fillId="26" borderId="24" applyNumberFormat="0" applyAlignment="0" applyProtection="0"/>
    <xf numFmtId="0" fontId="31" fillId="26" borderId="24" applyNumberFormat="0" applyAlignment="0" applyProtection="0"/>
    <xf numFmtId="0" fontId="32" fillId="27" borderId="25">
      <alignment horizontal="center" wrapText="1"/>
    </xf>
    <xf numFmtId="0" fontId="33" fillId="28" borderId="0">
      <alignment horizontal="left"/>
    </xf>
    <xf numFmtId="0" fontId="34" fillId="28" borderId="0">
      <alignment horizontal="right"/>
    </xf>
    <xf numFmtId="0" fontId="35" fillId="29" borderId="0">
      <alignment horizontal="center"/>
    </xf>
    <xf numFmtId="0" fontId="34" fillId="28" borderId="0">
      <alignment horizontal="right"/>
    </xf>
    <xf numFmtId="0" fontId="36" fillId="29" borderId="0">
      <alignment horizontal="left"/>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3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6" fontId="2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0" fillId="0" borderId="0" applyNumberFormat="0" applyFont="0" applyFill="0" applyBorder="0" applyProtection="0">
      <alignment vertical="center"/>
    </xf>
    <xf numFmtId="43" fontId="39" fillId="0" borderId="0" applyFont="0" applyFill="0" applyBorder="0" applyAlignment="0" applyProtection="0"/>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0" fontId="40" fillId="0" borderId="0" applyNumberFormat="0" applyFont="0" applyFill="0" applyBorder="0" applyProtection="0">
      <alignment vertical="center"/>
    </xf>
    <xf numFmtId="43" fontId="2" fillId="0" borderId="0" applyFont="0" applyFill="0" applyBorder="0" applyAlignment="0" applyProtection="0"/>
    <xf numFmtId="0" fontId="40" fillId="0" borderId="0" applyNumberFormat="0" applyFont="0" applyFill="0" applyBorder="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1" fillId="0" borderId="0" applyFont="0" applyFill="0" applyBorder="0" applyAlignment="0" applyProtection="0"/>
    <xf numFmtId="178" fontId="21" fillId="0" borderId="0" applyFont="0" applyFill="0" applyBorder="0" applyAlignment="0" applyProtection="0"/>
    <xf numFmtId="178" fontId="21" fillId="0" borderId="0" applyFont="0" applyFill="0" applyBorder="0" applyAlignment="0" applyProtection="0"/>
    <xf numFmtId="178"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8" fillId="0" borderId="0" applyFont="0" applyFill="0" applyBorder="0" applyAlignment="0" applyProtection="0"/>
    <xf numFmtId="0" fontId="11" fillId="0" borderId="26"/>
    <xf numFmtId="172" fontId="1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15" fontId="2" fillId="0" borderId="0"/>
    <xf numFmtId="14" fontId="27" fillId="0" borderId="0" applyFill="0" applyBorder="0" applyAlignment="0"/>
    <xf numFmtId="179" fontId="2" fillId="0" borderId="0">
      <protection locked="0"/>
    </xf>
    <xf numFmtId="38" fontId="42" fillId="0" borderId="27">
      <alignment vertical="center"/>
    </xf>
    <xf numFmtId="180" fontId="23" fillId="0" borderId="0" applyFont="0" applyFill="0" applyBorder="0" applyAlignment="0" applyProtection="0"/>
    <xf numFmtId="181" fontId="23" fillId="0" borderId="0" applyFont="0" applyFill="0" applyBorder="0" applyAlignment="0" applyProtection="0"/>
    <xf numFmtId="176" fontId="28" fillId="0" borderId="0" applyFill="0" applyBorder="0" applyAlignment="0"/>
    <xf numFmtId="172" fontId="12" fillId="0" borderId="0" applyFill="0" applyBorder="0" applyAlignment="0"/>
    <xf numFmtId="176" fontId="28" fillId="0" borderId="0" applyFill="0" applyBorder="0" applyAlignment="0"/>
    <xf numFmtId="177" fontId="28" fillId="0" borderId="0" applyFill="0" applyBorder="0" applyAlignment="0"/>
    <xf numFmtId="172" fontId="12" fillId="0" borderId="0" applyFill="0" applyBorder="0" applyAlignment="0"/>
    <xf numFmtId="182" fontId="43" fillId="0" borderId="0" applyFont="0" applyFill="0" applyBorder="0" applyAlignment="0" applyProtection="0"/>
    <xf numFmtId="165" fontId="2" fillId="0" borderId="0"/>
    <xf numFmtId="165" fontId="2" fillId="0" borderId="0"/>
    <xf numFmtId="165" fontId="2" fillId="0" borderId="0"/>
    <xf numFmtId="183"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84" fontId="2" fillId="0" borderId="0" applyFont="0" applyFill="0" applyBorder="0" applyAlignment="0" applyProtection="0"/>
    <xf numFmtId="179" fontId="2" fillId="0" borderId="0">
      <protection locked="0"/>
    </xf>
    <xf numFmtId="185" fontId="45" fillId="0" borderId="28">
      <alignment horizontal="right"/>
    </xf>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38" fontId="15" fillId="30" borderId="0" applyNumberFormat="0" applyBorder="0" applyAlignment="0" applyProtection="0"/>
    <xf numFmtId="0" fontId="47" fillId="0" borderId="0">
      <alignment horizontal="left"/>
    </xf>
    <xf numFmtId="0" fontId="48" fillId="0" borderId="29" applyNumberFormat="0" applyAlignment="0" applyProtection="0">
      <alignment horizontal="left" vertical="center"/>
    </xf>
    <xf numFmtId="0" fontId="48" fillId="0" borderId="18">
      <alignment horizontal="left" vertical="center"/>
    </xf>
    <xf numFmtId="14" fontId="49" fillId="31" borderId="30">
      <alignment horizontal="center" vertical="center" wrapText="1"/>
    </xf>
    <xf numFmtId="0" fontId="50" fillId="0" borderId="31" applyNumberFormat="0" applyFill="0" applyAlignment="0" applyProtection="0"/>
    <xf numFmtId="0" fontId="50" fillId="0" borderId="31" applyNumberFormat="0" applyFill="0" applyAlignment="0" applyProtection="0"/>
    <xf numFmtId="0" fontId="50" fillId="0" borderId="31" applyNumberFormat="0" applyFill="0" applyAlignment="0" applyProtection="0"/>
    <xf numFmtId="0" fontId="50" fillId="0" borderId="31" applyNumberFormat="0" applyFill="0" applyAlignment="0" applyProtection="0"/>
    <xf numFmtId="0" fontId="50" fillId="0" borderId="31"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33"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86" fontId="53" fillId="0" borderId="0">
      <protection locked="0"/>
    </xf>
    <xf numFmtId="179" fontId="2" fillId="0" borderId="0">
      <protection locked="0"/>
    </xf>
    <xf numFmtId="186" fontId="53" fillId="0" borderId="0">
      <protection locked="0"/>
    </xf>
    <xf numFmtId="179" fontId="2" fillId="0" borderId="0">
      <protection locked="0"/>
    </xf>
    <xf numFmtId="0" fontId="54" fillId="0" borderId="0" applyNumberFormat="0" applyFill="0" applyBorder="0" applyAlignment="0" applyProtection="0">
      <alignment vertical="top"/>
      <protection locked="0"/>
    </xf>
    <xf numFmtId="187"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10" fontId="15" fillId="27" borderId="1" applyNumberFormat="0" applyBorder="0" applyAlignment="0" applyProtection="0"/>
    <xf numFmtId="0" fontId="58" fillId="12" borderId="23" applyNumberFormat="0" applyAlignment="0" applyProtection="0"/>
    <xf numFmtId="0" fontId="58" fillId="12" borderId="23" applyNumberFormat="0" applyAlignment="0" applyProtection="0"/>
    <xf numFmtId="0" fontId="58" fillId="12" borderId="23" applyNumberFormat="0" applyAlignment="0" applyProtection="0"/>
    <xf numFmtId="0" fontId="58" fillId="12" borderId="23" applyNumberFormat="0" applyAlignment="0" applyProtection="0"/>
    <xf numFmtId="0" fontId="58" fillId="12" borderId="23" applyNumberFormat="0" applyAlignment="0" applyProtection="0"/>
    <xf numFmtId="188" fontId="59" fillId="0" borderId="0">
      <alignment horizontal="left" indent="2"/>
    </xf>
    <xf numFmtId="188" fontId="59" fillId="0" borderId="0">
      <alignment horizontal="left" indent="4"/>
    </xf>
    <xf numFmtId="0" fontId="33" fillId="28" borderId="0">
      <alignment horizontal="left"/>
    </xf>
    <xf numFmtId="0" fontId="60" fillId="29" borderId="0">
      <alignment horizontal="left"/>
    </xf>
    <xf numFmtId="176" fontId="28" fillId="0" borderId="0" applyFill="0" applyBorder="0" applyAlignment="0"/>
    <xf numFmtId="172" fontId="12" fillId="0" borderId="0" applyFill="0" applyBorder="0" applyAlignment="0"/>
    <xf numFmtId="176" fontId="28" fillId="0" borderId="0" applyFill="0" applyBorder="0" applyAlignment="0"/>
    <xf numFmtId="177" fontId="28" fillId="0" borderId="0" applyFill="0" applyBorder="0" applyAlignment="0"/>
    <xf numFmtId="172" fontId="12" fillId="0" borderId="0" applyFill="0" applyBorder="0" applyAlignment="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1" fillId="0" borderId="34" applyNumberFormat="0" applyFill="0" applyAlignment="0" applyProtection="0"/>
    <xf numFmtId="0" fontId="62" fillId="25" borderId="0"/>
    <xf numFmtId="165" fontId="5" fillId="32" borderId="1"/>
    <xf numFmtId="38" fontId="42" fillId="0" borderId="0" applyFont="0" applyFill="0" applyBorder="0" applyAlignment="0" applyProtection="0"/>
    <xf numFmtId="40" fontId="42" fillId="0" borderId="0" applyFont="0" applyFill="0" applyBorder="0" applyAlignment="0" applyProtection="0"/>
    <xf numFmtId="189" fontId="42" fillId="0" borderId="0" applyFont="0" applyFill="0" applyBorder="0" applyAlignment="0" applyProtection="0"/>
    <xf numFmtId="189" fontId="42" fillId="0" borderId="0" applyFont="0" applyFill="0" applyBorder="0" applyAlignment="0" applyProtection="0"/>
    <xf numFmtId="0" fontId="63" fillId="0" borderId="30"/>
    <xf numFmtId="190" fontId="3" fillId="0" borderId="0" applyFont="0" applyFill="0" applyBorder="0" applyAlignment="0" applyProtection="0"/>
    <xf numFmtId="191" fontId="3" fillId="0" borderId="0" applyFont="0" applyFill="0" applyBorder="0" applyAlignment="0" applyProtection="0"/>
    <xf numFmtId="6" fontId="42" fillId="0" borderId="0" applyFont="0" applyFill="0" applyBorder="0" applyAlignment="0" applyProtection="0"/>
    <xf numFmtId="8" fontId="42" fillId="0" borderId="0" applyFont="0" applyFill="0" applyBorder="0" applyAlignment="0" applyProtection="0"/>
    <xf numFmtId="189" fontId="42" fillId="0" borderId="0" applyFont="0" applyFill="0" applyBorder="0" applyAlignment="0" applyProtection="0"/>
    <xf numFmtId="189" fontId="42" fillId="0" borderId="0" applyFont="0" applyFill="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37" fontId="65"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188" fontId="66" fillId="0" borderId="0"/>
    <xf numFmtId="192"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 fillId="0" borderId="0" applyNumberFormat="0" applyFont="0" applyFill="0" applyBorder="0" applyAlignment="0" applyProtection="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 fillId="0" borderId="0"/>
    <xf numFmtId="187"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2" fillId="0" borderId="0"/>
    <xf numFmtId="0" fontId="2" fillId="0" borderId="0" applyNumberFormat="0" applyFont="0" applyFill="0" applyBorder="0" applyAlignment="0" applyProtection="0"/>
    <xf numFmtId="0" fontId="2" fillId="0" borderId="0" applyNumberFormat="0" applyFill="0" applyBorder="0" applyAlignment="0" applyProtection="0"/>
    <xf numFmtId="0" fontId="2" fillId="0" borderId="0"/>
    <xf numFmtId="0" fontId="39" fillId="0" borderId="0"/>
    <xf numFmtId="0" fontId="40" fillId="0" borderId="0"/>
    <xf numFmtId="187" fontId="2" fillId="0" borderId="0"/>
    <xf numFmtId="0" fontId="40" fillId="0" borderId="0"/>
    <xf numFmtId="0" fontId="2" fillId="0" borderId="0"/>
    <xf numFmtId="0" fontId="2" fillId="0" borderId="0"/>
    <xf numFmtId="187" fontId="2" fillId="0" borderId="0"/>
    <xf numFmtId="0" fontId="2" fillId="0" borderId="0"/>
    <xf numFmtId="187" fontId="2" fillId="0" borderId="0"/>
    <xf numFmtId="0" fontId="2" fillId="0" borderId="0"/>
    <xf numFmtId="187" fontId="2" fillId="0" borderId="0"/>
    <xf numFmtId="0" fontId="40" fillId="0" borderId="0"/>
    <xf numFmtId="0" fontId="40" fillId="0" borderId="0"/>
    <xf numFmtId="0" fontId="40" fillId="0" borderId="0"/>
    <xf numFmtId="0" fontId="2" fillId="0" borderId="0"/>
    <xf numFmtId="0" fontId="40" fillId="0" borderId="0"/>
    <xf numFmtId="0" fontId="1" fillId="0" borderId="0"/>
    <xf numFmtId="0" fontId="1" fillId="0" borderId="0"/>
    <xf numFmtId="0" fontId="1" fillId="0" borderId="0"/>
    <xf numFmtId="0" fontId="2" fillId="0" borderId="0"/>
    <xf numFmtId="0" fontId="2" fillId="0" borderId="0"/>
    <xf numFmtId="0" fontId="4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0" fillId="0" borderId="0"/>
    <xf numFmtId="0" fontId="2" fillId="0" borderId="0"/>
    <xf numFmtId="187"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0" fillId="0" borderId="0"/>
    <xf numFmtId="0" fontId="40" fillId="0" borderId="0"/>
    <xf numFmtId="0" fontId="2" fillId="0" borderId="0"/>
    <xf numFmtId="0" fontId="2" fillId="0" borderId="0"/>
    <xf numFmtId="0" fontId="40" fillId="0" borderId="0"/>
    <xf numFmtId="187" fontId="40" fillId="0" borderId="0"/>
    <xf numFmtId="0" fontId="40" fillId="0" borderId="0"/>
    <xf numFmtId="0" fontId="40" fillId="0" borderId="0"/>
    <xf numFmtId="0" fontId="40" fillId="0" borderId="0"/>
    <xf numFmtId="0" fontId="40" fillId="0" borderId="0"/>
    <xf numFmtId="0" fontId="4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7" fillId="0" borderId="0">
      <alignment vertical="center" wrapText="1"/>
    </xf>
    <xf numFmtId="0" fontId="2" fillId="0" borderId="0"/>
    <xf numFmtId="0" fontId="2" fillId="0" borderId="0"/>
    <xf numFmtId="0" fontId="68" fillId="0" borderId="0">
      <alignment vertical="center" wrapText="1"/>
    </xf>
    <xf numFmtId="187" fontId="67" fillId="0" borderId="0">
      <alignment vertical="center"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0" fillId="0" borderId="0"/>
    <xf numFmtId="0" fontId="40" fillId="0" borderId="0"/>
    <xf numFmtId="187" fontId="40" fillId="0" borderId="0"/>
    <xf numFmtId="0" fontId="39" fillId="0" borderId="0"/>
    <xf numFmtId="0" fontId="40" fillId="0" borderId="0"/>
    <xf numFmtId="0" fontId="4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39" fillId="0" borderId="0"/>
    <xf numFmtId="0" fontId="67" fillId="0" borderId="0">
      <alignment vertic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alignment vertical="center" wrapText="1"/>
    </xf>
    <xf numFmtId="187" fontId="67" fillId="0" borderId="0">
      <alignment vertical="center" wrapText="1"/>
    </xf>
    <xf numFmtId="0" fontId="39" fillId="0" borderId="0"/>
    <xf numFmtId="0" fontId="39" fillId="0" borderId="0"/>
    <xf numFmtId="0" fontId="1" fillId="0" borderId="0"/>
    <xf numFmtId="0" fontId="1" fillId="0" borderId="0"/>
    <xf numFmtId="0" fontId="1" fillId="0" borderId="0"/>
    <xf numFmtId="0" fontId="69" fillId="0" borderId="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34" borderId="35" applyNumberFormat="0" applyFont="0" applyAlignment="0" applyProtection="0"/>
    <xf numFmtId="0" fontId="2" fillId="34" borderId="35" applyNumberFormat="0" applyFont="0" applyAlignment="0" applyProtection="0"/>
    <xf numFmtId="0" fontId="2" fillId="34" borderId="35" applyNumberFormat="0" applyFont="0" applyAlignment="0" applyProtection="0"/>
    <xf numFmtId="0" fontId="2" fillId="34" borderId="35" applyNumberFormat="0" applyFont="0" applyAlignment="0" applyProtection="0"/>
    <xf numFmtId="0" fontId="2" fillId="34" borderId="35" applyNumberFormat="0" applyFont="0" applyAlignment="0" applyProtection="0"/>
    <xf numFmtId="178" fontId="2" fillId="0" borderId="0" applyFont="0" applyFill="0" applyBorder="0" applyAlignment="0" applyProtection="0"/>
    <xf numFmtId="193" fontId="2" fillId="0" borderId="0" applyFont="0" applyFill="0" applyBorder="0" applyAlignment="0" applyProtection="0"/>
    <xf numFmtId="43" fontId="70" fillId="0" borderId="0" applyFont="0" applyFill="0" applyBorder="0" applyAlignment="0" applyProtection="0"/>
    <xf numFmtId="41" fontId="70" fillId="0" borderId="0" applyFont="0" applyFill="0" applyBorder="0" applyAlignment="0" applyProtection="0"/>
    <xf numFmtId="0" fontId="71" fillId="25" borderId="36" applyNumberFormat="0" applyAlignment="0" applyProtection="0"/>
    <xf numFmtId="0" fontId="71" fillId="25" borderId="36" applyNumberFormat="0" applyAlignment="0" applyProtection="0"/>
    <xf numFmtId="0" fontId="71" fillId="25" borderId="36" applyNumberFormat="0" applyAlignment="0" applyProtection="0"/>
    <xf numFmtId="0" fontId="71" fillId="25" borderId="36" applyNumberFormat="0" applyAlignment="0" applyProtection="0"/>
    <xf numFmtId="0" fontId="71" fillId="25" borderId="36" applyNumberFormat="0" applyAlignment="0" applyProtection="0"/>
    <xf numFmtId="194" fontId="27" fillId="29" borderId="0">
      <alignment horizontal="right"/>
    </xf>
    <xf numFmtId="0" fontId="72" fillId="35" borderId="0">
      <alignment horizontal="center"/>
    </xf>
    <xf numFmtId="0" fontId="33" fillId="36" borderId="0"/>
    <xf numFmtId="0" fontId="73" fillId="29" borderId="0" applyBorder="0">
      <alignment horizontal="centerContinuous"/>
    </xf>
    <xf numFmtId="0" fontId="74" fillId="36" borderId="0" applyBorder="0">
      <alignment horizontal="centerContinuous"/>
    </xf>
    <xf numFmtId="178" fontId="28" fillId="0" borderId="0" applyFont="0" applyFill="0" applyBorder="0" applyAlignment="0" applyProtection="0"/>
    <xf numFmtId="176" fontId="28" fillId="0" borderId="0" applyFont="0" applyFill="0" applyBorder="0" applyAlignment="0" applyProtection="0"/>
    <xf numFmtId="14" fontId="13" fillId="0" borderId="0">
      <alignment horizontal="center" wrapText="1"/>
      <protection locked="0"/>
    </xf>
    <xf numFmtId="19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96" fontId="28"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5" fillId="0" borderId="0" applyFont="0"/>
    <xf numFmtId="176" fontId="28" fillId="0" borderId="0" applyFill="0" applyBorder="0" applyAlignment="0"/>
    <xf numFmtId="172" fontId="12" fillId="0" borderId="0" applyFill="0" applyBorder="0" applyAlignment="0"/>
    <xf numFmtId="176" fontId="28" fillId="0" borderId="0" applyFill="0" applyBorder="0" applyAlignment="0"/>
    <xf numFmtId="177" fontId="28" fillId="0" borderId="0" applyFill="0" applyBorder="0" applyAlignment="0"/>
    <xf numFmtId="172" fontId="12" fillId="0" borderId="0" applyFill="0" applyBorder="0" applyAlignment="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76" fillId="0" borderId="30">
      <alignment horizontal="center"/>
    </xf>
    <xf numFmtId="0" fontId="60" fillId="33" borderId="0">
      <alignment horizontal="center"/>
    </xf>
    <xf numFmtId="49" fontId="77" fillId="29" borderId="0">
      <alignment horizontal="center"/>
    </xf>
    <xf numFmtId="0" fontId="34" fillId="28" borderId="0">
      <alignment horizontal="center"/>
    </xf>
    <xf numFmtId="0" fontId="34" fillId="28" borderId="0">
      <alignment horizontal="centerContinuous"/>
    </xf>
    <xf numFmtId="0" fontId="78" fillId="29" borderId="0">
      <alignment horizontal="left"/>
    </xf>
    <xf numFmtId="49" fontId="78" fillId="29" borderId="0">
      <alignment horizontal="center"/>
    </xf>
    <xf numFmtId="0" fontId="33" fillId="28" borderId="0">
      <alignment horizontal="left"/>
    </xf>
    <xf numFmtId="49" fontId="78" fillId="29" borderId="0">
      <alignment horizontal="left"/>
    </xf>
    <xf numFmtId="0" fontId="33" fillId="28" borderId="0">
      <alignment horizontal="centerContinuous"/>
    </xf>
    <xf numFmtId="0" fontId="33" fillId="28" borderId="0">
      <alignment horizontal="right"/>
    </xf>
    <xf numFmtId="49" fontId="60" fillId="29" borderId="0">
      <alignment horizontal="left"/>
    </xf>
    <xf numFmtId="0" fontId="34" fillId="28" borderId="0">
      <alignment horizontal="right"/>
    </xf>
    <xf numFmtId="0" fontId="78" fillId="12" borderId="0">
      <alignment horizontal="center"/>
    </xf>
    <xf numFmtId="0" fontId="79" fillId="12" borderId="0">
      <alignment horizontal="center"/>
    </xf>
    <xf numFmtId="38" fontId="28" fillId="0" borderId="0" applyFont="0" applyFill="0" applyBorder="0" applyAlignment="0" applyProtection="0"/>
    <xf numFmtId="40" fontId="28" fillId="0" borderId="0" applyFont="0" applyFill="0" applyBorder="0" applyAlignment="0" applyProtection="0"/>
    <xf numFmtId="0" fontId="80" fillId="0" borderId="0" applyNumberFormat="0" applyFill="0" applyBorder="0" applyAlignment="0" applyProtection="0">
      <alignment vertical="top"/>
      <protection locked="0"/>
    </xf>
    <xf numFmtId="0" fontId="2" fillId="37" borderId="0"/>
    <xf numFmtId="0" fontId="2" fillId="0" borderId="0">
      <alignment horizontal="left" indent="2"/>
    </xf>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81" fillId="0" borderId="0" applyNumberFormat="0">
      <alignment horizontal="justify" vertical="distributed"/>
      <protection locked="0"/>
    </xf>
    <xf numFmtId="0" fontId="2" fillId="0" borderId="0"/>
    <xf numFmtId="0" fontId="2" fillId="0" borderId="0"/>
    <xf numFmtId="0" fontId="2" fillId="0" borderId="0">
      <alignment horizontal="left" indent="3"/>
    </xf>
    <xf numFmtId="0" fontId="2" fillId="0" borderId="0">
      <alignment horizontal="left" indent="2"/>
    </xf>
    <xf numFmtId="0" fontId="2" fillId="0" borderId="0">
      <alignment horizontal="left" indent="2"/>
    </xf>
    <xf numFmtId="0" fontId="63" fillId="0" borderId="0"/>
    <xf numFmtId="49" fontId="2" fillId="0" borderId="0" applyFont="0" applyFill="0" applyBorder="0" applyAlignment="0" applyProtection="0"/>
    <xf numFmtId="49" fontId="27" fillId="0" borderId="0" applyFill="0" applyBorder="0" applyAlignment="0"/>
    <xf numFmtId="197" fontId="28" fillId="0" borderId="0" applyFill="0" applyBorder="0" applyAlignment="0"/>
    <xf numFmtId="198" fontId="28" fillId="0" borderId="0" applyFill="0" applyBorder="0" applyAlignment="0"/>
    <xf numFmtId="0" fontId="82" fillId="0" borderId="0" applyFill="0" applyBorder="0" applyProtection="0">
      <alignment horizontal="left" vertical="top"/>
    </xf>
    <xf numFmtId="40" fontId="5" fillId="0" borderId="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37" applyNumberFormat="0" applyFill="0" applyAlignment="0" applyProtection="0"/>
    <xf numFmtId="0" fontId="84" fillId="0" borderId="37" applyNumberFormat="0" applyFill="0" applyAlignment="0" applyProtection="0"/>
    <xf numFmtId="0" fontId="84" fillId="0" borderId="37" applyNumberFormat="0" applyFill="0" applyAlignment="0" applyProtection="0"/>
    <xf numFmtId="0" fontId="84" fillId="0" borderId="37" applyNumberFormat="0" applyFill="0" applyAlignment="0" applyProtection="0"/>
    <xf numFmtId="0" fontId="84" fillId="0" borderId="37" applyNumberFormat="0" applyFill="0" applyAlignment="0" applyProtection="0"/>
    <xf numFmtId="199" fontId="2" fillId="0" borderId="0" applyFont="0" applyFill="0" applyBorder="0" applyAlignment="0" applyProtection="0"/>
    <xf numFmtId="166" fontId="2" fillId="0" borderId="0" applyFont="0" applyFill="0" applyBorder="0" applyAlignment="0" applyProtection="0"/>
    <xf numFmtId="0" fontId="85" fillId="29" borderId="0">
      <alignment horizontal="center"/>
    </xf>
    <xf numFmtId="200" fontId="2" fillId="0" borderId="0" applyFont="0" applyFill="0" applyBorder="0" applyAlignment="0" applyProtection="0"/>
    <xf numFmtId="198" fontId="2"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49" fillId="0" borderId="0">
      <alignment horizontal="left"/>
    </xf>
    <xf numFmtId="15" fontId="23" fillId="0" borderId="0" applyFont="0" applyFill="0" applyBorder="0" applyAlignment="0" applyProtection="0"/>
    <xf numFmtId="203" fontId="23" fillId="0" borderId="0" applyFont="0" applyFill="0" applyBorder="0" applyAlignment="0" applyProtection="0"/>
    <xf numFmtId="38" fontId="87" fillId="0" borderId="0" applyFont="0" applyFill="0" applyBorder="0" applyAlignment="0" applyProtection="0"/>
    <xf numFmtId="40" fontId="87" fillId="0" borderId="0" applyFont="0" applyFill="0" applyBorder="0" applyAlignment="0" applyProtection="0"/>
    <xf numFmtId="204" fontId="87" fillId="0" borderId="0" applyFont="0" applyFill="0" applyBorder="0" applyAlignment="0" applyProtection="0"/>
    <xf numFmtId="205" fontId="87" fillId="0" borderId="0" applyFont="0" applyFill="0" applyBorder="0" applyAlignment="0" applyProtection="0"/>
    <xf numFmtId="0" fontId="87" fillId="0" borderId="0" applyFont="0"/>
    <xf numFmtId="206" fontId="2" fillId="0" borderId="0" applyFont="0" applyFill="0" applyBorder="0" applyAlignment="0" applyProtection="0"/>
    <xf numFmtId="207" fontId="12" fillId="0" borderId="0" applyFont="0" applyFill="0" applyBorder="0" applyAlignment="0" applyProtection="0"/>
    <xf numFmtId="0" fontId="12" fillId="0" borderId="0"/>
    <xf numFmtId="193" fontId="2" fillId="0" borderId="0" applyFont="0" applyFill="0" applyBorder="0" applyAlignment="0" applyProtection="0"/>
    <xf numFmtId="4" fontId="12" fillId="0" borderId="0" applyFont="0" applyFill="0" applyBorder="0" applyAlignment="0" applyProtection="0"/>
    <xf numFmtId="40" fontId="88" fillId="0" borderId="0" applyFont="0" applyFill="0" applyBorder="0" applyAlignment="0" applyProtection="0"/>
    <xf numFmtId="38" fontId="88" fillId="0" borderId="0" applyFon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9" fontId="89" fillId="0" borderId="0" applyFont="0" applyFill="0" applyBorder="0" applyAlignment="0" applyProtection="0"/>
    <xf numFmtId="0" fontId="90" fillId="0" borderId="0"/>
    <xf numFmtId="0" fontId="91" fillId="0" borderId="0"/>
    <xf numFmtId="180" fontId="23" fillId="0" borderId="0" applyFont="0" applyFill="0" applyBorder="0" applyAlignment="0" applyProtection="0"/>
    <xf numFmtId="181" fontId="23" fillId="0" borderId="0" applyFont="0" applyFill="0" applyBorder="0" applyAlignment="0" applyProtection="0"/>
    <xf numFmtId="208" fontId="2" fillId="0" borderId="0" applyFont="0" applyFill="0" applyBorder="0" applyAlignment="0" applyProtection="0"/>
    <xf numFmtId="209" fontId="92" fillId="0" borderId="0" applyFont="0" applyFill="0" applyBorder="0" applyAlignment="0" applyProtection="0"/>
    <xf numFmtId="210" fontId="2" fillId="0" borderId="0" applyFont="0" applyFill="0" applyBorder="0" applyAlignment="0" applyProtection="0"/>
    <xf numFmtId="211" fontId="2" fillId="0" borderId="0" applyFont="0" applyFill="0" applyBorder="0" applyAlignment="0" applyProtection="0"/>
    <xf numFmtId="0" fontId="93" fillId="0" borderId="0"/>
    <xf numFmtId="0" fontId="17" fillId="0" borderId="0"/>
    <xf numFmtId="0" fontId="94" fillId="0" borderId="0"/>
    <xf numFmtId="40" fontId="95" fillId="0" borderId="0"/>
    <xf numFmtId="40" fontId="28" fillId="0" borderId="0" applyFont="0" applyFill="0" applyBorder="0" applyAlignment="0" applyProtection="0"/>
    <xf numFmtId="38" fontId="28" fillId="0" borderId="0" applyFont="0" applyFill="0" applyBorder="0" applyAlignment="0" applyProtection="0"/>
    <xf numFmtId="0" fontId="28" fillId="0" borderId="0">
      <alignment vertical="center"/>
    </xf>
    <xf numFmtId="212" fontId="2" fillId="0" borderId="0" applyFont="0" applyFill="0" applyBorder="0" applyAlignment="0" applyProtection="0"/>
    <xf numFmtId="21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05" fontId="28" fillId="0" borderId="0" applyFont="0" applyFill="0" applyBorder="0" applyAlignment="0" applyProtection="0"/>
    <xf numFmtId="204" fontId="28" fillId="0" borderId="0" applyFont="0" applyFill="0" applyBorder="0" applyAlignment="0" applyProtection="0"/>
  </cellStyleXfs>
  <cellXfs count="153">
    <xf numFmtId="0" fontId="0" fillId="0" borderId="0" xfId="0"/>
    <xf numFmtId="0" fontId="3" fillId="0" borderId="0" xfId="2" applyFont="1" applyFill="1" applyBorder="1" applyAlignment="1">
      <alignment vertical="center"/>
    </xf>
    <xf numFmtId="0" fontId="3" fillId="0" borderId="0" xfId="1" applyNumberFormat="1" applyFont="1" applyFill="1" applyBorder="1" applyAlignment="1">
      <alignment horizontal="center" vertical="center"/>
    </xf>
    <xf numFmtId="43" fontId="3" fillId="0" borderId="0" xfId="1" applyFont="1" applyFill="1" applyBorder="1" applyAlignment="1">
      <alignment vertical="center"/>
    </xf>
    <xf numFmtId="0" fontId="4" fillId="0" borderId="0" xfId="2" applyFont="1" applyFill="1" applyBorder="1" applyAlignment="1">
      <alignment vertical="center"/>
    </xf>
    <xf numFmtId="0" fontId="5" fillId="0" borderId="0" xfId="3" applyFont="1" applyFill="1" applyBorder="1" applyAlignment="1">
      <alignment horizontal="right"/>
    </xf>
    <xf numFmtId="43" fontId="5" fillId="2" borderId="1" xfId="1" applyFont="1" applyFill="1" applyBorder="1" applyAlignment="1">
      <alignment horizontal="left" vertical="center" wrapText="1"/>
    </xf>
    <xf numFmtId="0" fontId="5" fillId="2" borderId="2" xfId="1" applyNumberFormat="1" applyFont="1" applyFill="1" applyBorder="1" applyAlignment="1">
      <alignment horizontal="center" vertical="center" wrapText="1"/>
    </xf>
    <xf numFmtId="43" fontId="5" fillId="2" borderId="3" xfId="1" applyFont="1" applyFill="1" applyBorder="1" applyAlignment="1">
      <alignment vertical="center"/>
    </xf>
    <xf numFmtId="43" fontId="5" fillId="2" borderId="1" xfId="1" applyFont="1" applyFill="1" applyBorder="1" applyAlignment="1">
      <alignment horizontal="center" vertical="center" wrapText="1"/>
    </xf>
    <xf numFmtId="43" fontId="5" fillId="2" borderId="3" xfId="1" applyFont="1" applyFill="1" applyBorder="1" applyAlignment="1">
      <alignment horizontal="center" vertical="center"/>
    </xf>
    <xf numFmtId="0" fontId="3" fillId="0" borderId="4" xfId="2" applyFont="1" applyFill="1" applyBorder="1" applyAlignment="1">
      <alignment vertical="center"/>
    </xf>
    <xf numFmtId="43" fontId="3" fillId="0" borderId="4" xfId="1" applyFont="1" applyFill="1" applyBorder="1" applyAlignment="1">
      <alignment vertical="center"/>
    </xf>
    <xf numFmtId="43" fontId="3" fillId="0" borderId="5" xfId="1" applyFont="1" applyFill="1" applyBorder="1" applyAlignment="1">
      <alignment vertical="center"/>
    </xf>
    <xf numFmtId="0" fontId="5" fillId="0" borderId="4" xfId="2" applyFont="1" applyFill="1" applyBorder="1" applyAlignment="1">
      <alignment vertical="center"/>
    </xf>
    <xf numFmtId="43" fontId="3" fillId="0" borderId="6" xfId="1" applyFont="1" applyFill="1" applyBorder="1" applyAlignment="1">
      <alignment vertical="center"/>
    </xf>
    <xf numFmtId="43" fontId="3" fillId="0" borderId="7" xfId="1" applyFont="1" applyFill="1" applyBorder="1" applyAlignment="1">
      <alignment vertical="center"/>
    </xf>
    <xf numFmtId="43" fontId="3" fillId="0" borderId="8" xfId="1" applyFont="1" applyFill="1" applyBorder="1" applyAlignment="1">
      <alignment vertical="center"/>
    </xf>
    <xf numFmtId="0" fontId="5" fillId="0" borderId="4" xfId="2" applyFont="1" applyFill="1" applyBorder="1" applyAlignment="1">
      <alignment horizontal="right" vertical="center"/>
    </xf>
    <xf numFmtId="43" fontId="5" fillId="0" borderId="4" xfId="1" applyFont="1" applyFill="1" applyBorder="1" applyAlignment="1">
      <alignment vertical="center"/>
    </xf>
    <xf numFmtId="43" fontId="5" fillId="0" borderId="0" xfId="1" applyFont="1" applyFill="1" applyBorder="1" applyAlignment="1">
      <alignment vertical="center"/>
    </xf>
    <xf numFmtId="43" fontId="5" fillId="0" borderId="5" xfId="1" applyFont="1" applyFill="1" applyBorder="1" applyAlignment="1">
      <alignment vertical="center"/>
    </xf>
    <xf numFmtId="43" fontId="5" fillId="0" borderId="6" xfId="1" applyFont="1" applyFill="1" applyBorder="1" applyAlignment="1">
      <alignment vertical="center"/>
    </xf>
    <xf numFmtId="43" fontId="5" fillId="0" borderId="7" xfId="1" applyFont="1" applyFill="1" applyBorder="1" applyAlignment="1">
      <alignment vertical="center"/>
    </xf>
    <xf numFmtId="43" fontId="5" fillId="0" borderId="8" xfId="1" applyFont="1" applyFill="1" applyBorder="1" applyAlignment="1">
      <alignment vertical="center"/>
    </xf>
    <xf numFmtId="0" fontId="5" fillId="0" borderId="0" xfId="1" applyNumberFormat="1" applyFont="1" applyFill="1" applyBorder="1" applyAlignment="1">
      <alignment horizontal="center" vertical="center"/>
    </xf>
    <xf numFmtId="43" fontId="5" fillId="0" borderId="9" xfId="1" applyFont="1" applyFill="1" applyBorder="1" applyAlignment="1">
      <alignment vertical="center"/>
    </xf>
    <xf numFmtId="43" fontId="5" fillId="0" borderId="10" xfId="1" applyFont="1" applyFill="1" applyBorder="1" applyAlignment="1">
      <alignment vertical="center"/>
    </xf>
    <xf numFmtId="43" fontId="5" fillId="0" borderId="11" xfId="1" applyFont="1" applyFill="1" applyBorder="1" applyAlignment="1">
      <alignment vertical="center"/>
    </xf>
    <xf numFmtId="0" fontId="5" fillId="0" borderId="0" xfId="2" applyFont="1" applyFill="1" applyBorder="1" applyAlignment="1">
      <alignment vertical="center"/>
    </xf>
    <xf numFmtId="0" fontId="3" fillId="0" borderId="4" xfId="2" applyFont="1" applyFill="1" applyBorder="1" applyAlignment="1">
      <alignment horizontal="left" vertical="center" indent="1"/>
    </xf>
    <xf numFmtId="0" fontId="5" fillId="0" borderId="6" xfId="2" applyFont="1" applyFill="1" applyBorder="1" applyAlignment="1">
      <alignment horizontal="right" vertical="center"/>
    </xf>
    <xf numFmtId="0" fontId="5" fillId="0" borderId="7" xfId="1" applyNumberFormat="1" applyFont="1" applyFill="1" applyBorder="1" applyAlignment="1">
      <alignment horizontal="center" vertical="center"/>
    </xf>
    <xf numFmtId="43" fontId="5" fillId="0" borderId="12" xfId="1" applyFont="1" applyFill="1" applyBorder="1" applyAlignment="1">
      <alignment vertical="center"/>
    </xf>
    <xf numFmtId="43" fontId="5" fillId="0" borderId="13" xfId="1" applyFont="1" applyFill="1" applyBorder="1" applyAlignment="1">
      <alignment vertical="center"/>
    </xf>
    <xf numFmtId="43" fontId="5" fillId="0" borderId="14" xfId="1" applyFont="1" applyFill="1" applyBorder="1" applyAlignment="1">
      <alignment vertical="center"/>
    </xf>
    <xf numFmtId="0" fontId="3" fillId="0" borderId="0" xfId="3" applyFont="1" applyFill="1" applyBorder="1" applyAlignment="1">
      <alignment horizontal="left"/>
    </xf>
    <xf numFmtId="164" fontId="3" fillId="0" borderId="0" xfId="1" applyNumberFormat="1" applyFont="1" applyFill="1" applyBorder="1" applyAlignment="1">
      <alignment vertical="center"/>
    </xf>
    <xf numFmtId="164" fontId="3" fillId="3" borderId="0" xfId="1" applyNumberFormat="1" applyFont="1" applyFill="1" applyBorder="1" applyAlignment="1">
      <alignment vertical="center"/>
    </xf>
    <xf numFmtId="43" fontId="6" fillId="0" borderId="0" xfId="1" applyFont="1" applyFill="1" applyBorder="1" applyAlignment="1">
      <alignment vertical="center"/>
    </xf>
    <xf numFmtId="0" fontId="3" fillId="0" borderId="0" xfId="2" applyFont="1" applyFill="1" applyBorder="1" applyAlignment="1">
      <alignment horizontal="justify" vertical="top"/>
    </xf>
    <xf numFmtId="0" fontId="3" fillId="0" borderId="0" xfId="3" applyFont="1" applyFill="1" applyBorder="1" applyAlignment="1">
      <alignment horizontal="justify" vertical="top" wrapText="1"/>
    </xf>
    <xf numFmtId="0" fontId="5" fillId="0" borderId="0" xfId="4" applyFont="1" applyBorder="1" applyAlignment="1">
      <alignment horizontal="center"/>
    </xf>
    <xf numFmtId="0" fontId="5" fillId="0" borderId="0" xfId="4" applyFont="1" applyBorder="1" applyAlignment="1"/>
    <xf numFmtId="0" fontId="5" fillId="0" borderId="0" xfId="4" applyFont="1" applyBorder="1" applyAlignment="1">
      <alignment horizontal="left"/>
    </xf>
    <xf numFmtId="0" fontId="3" fillId="0" borderId="0" xfId="4" applyFont="1" applyBorder="1"/>
    <xf numFmtId="0" fontId="3" fillId="0" borderId="0" xfId="4" applyFont="1" applyBorder="1" applyAlignment="1">
      <alignment horizontal="center"/>
    </xf>
    <xf numFmtId="43" fontId="3" fillId="0" borderId="0" xfId="1" applyFont="1" applyBorder="1"/>
    <xf numFmtId="0" fontId="6" fillId="0" borderId="0" xfId="2" applyFont="1" applyFill="1" applyBorder="1" applyAlignment="1">
      <alignment vertical="center"/>
    </xf>
    <xf numFmtId="0" fontId="8" fillId="0" borderId="0" xfId="3" applyFont="1" applyFill="1"/>
    <xf numFmtId="0" fontId="8" fillId="0" borderId="0" xfId="3" applyFont="1" applyFill="1" applyBorder="1" applyAlignment="1">
      <alignment horizontal="left" vertical="top"/>
    </xf>
    <xf numFmtId="0" fontId="8" fillId="0" borderId="0" xfId="3" applyFont="1" applyFill="1" applyBorder="1"/>
    <xf numFmtId="0" fontId="7" fillId="0" borderId="0" xfId="3" applyFont="1" applyFill="1" applyBorder="1" applyAlignment="1">
      <alignment horizontal="left" vertical="top"/>
    </xf>
    <xf numFmtId="0" fontId="7" fillId="0" borderId="0" xfId="3" applyFont="1" applyFill="1" applyBorder="1" applyAlignment="1">
      <alignment horizontal="right"/>
    </xf>
    <xf numFmtId="0" fontId="8" fillId="0" borderId="15" xfId="3" applyFont="1" applyFill="1" applyBorder="1" applyAlignment="1">
      <alignment horizontal="left" vertical="top"/>
    </xf>
    <xf numFmtId="0" fontId="7" fillId="0" borderId="16" xfId="3" applyFont="1" applyFill="1" applyBorder="1" applyAlignment="1" applyProtection="1">
      <alignment horizontal="left" wrapText="1"/>
      <protection locked="0"/>
    </xf>
    <xf numFmtId="15" fontId="7" fillId="0" borderId="1" xfId="3" applyNumberFormat="1" applyFont="1" applyFill="1" applyBorder="1" applyAlignment="1" applyProtection="1">
      <alignment horizontal="center" vertical="center" wrapText="1"/>
      <protection locked="0"/>
    </xf>
    <xf numFmtId="0" fontId="7" fillId="0" borderId="18" xfId="3" applyFont="1" applyFill="1" applyBorder="1" applyAlignment="1">
      <alignment horizontal="center"/>
    </xf>
    <xf numFmtId="0" fontId="7" fillId="0" borderId="1" xfId="3" applyFont="1" applyFill="1" applyBorder="1" applyAlignment="1" applyProtection="1">
      <alignment horizontal="center"/>
      <protection locked="0"/>
    </xf>
    <xf numFmtId="0" fontId="8" fillId="0" borderId="18" xfId="3" applyFont="1" applyFill="1" applyBorder="1"/>
    <xf numFmtId="0" fontId="8" fillId="0" borderId="16" xfId="3" applyFont="1" applyFill="1" applyBorder="1" applyAlignment="1" applyProtection="1">
      <alignment vertical="top"/>
      <protection locked="0"/>
    </xf>
    <xf numFmtId="43" fontId="8" fillId="0" borderId="4" xfId="1" applyNumberFormat="1" applyFont="1" applyFill="1" applyBorder="1" applyAlignment="1">
      <alignment vertical="top"/>
    </xf>
    <xf numFmtId="0" fontId="8" fillId="0" borderId="2" xfId="3" applyFont="1" applyFill="1" applyBorder="1"/>
    <xf numFmtId="0" fontId="8" fillId="0" borderId="19" xfId="3" applyFont="1" applyFill="1" applyBorder="1" applyAlignment="1">
      <alignment horizontal="left" vertical="top"/>
    </xf>
    <xf numFmtId="0" fontId="8" fillId="0" borderId="5" xfId="3" applyFont="1" applyFill="1" applyBorder="1" applyAlignment="1" applyProtection="1">
      <alignment vertical="top"/>
      <protection locked="0"/>
    </xf>
    <xf numFmtId="43" fontId="8" fillId="0" borderId="4" xfId="1" applyFont="1" applyFill="1" applyBorder="1" applyAlignment="1">
      <alignment vertical="top"/>
    </xf>
    <xf numFmtId="43" fontId="8" fillId="0" borderId="18" xfId="3" applyNumberFormat="1" applyFont="1" applyFill="1" applyBorder="1"/>
    <xf numFmtId="0" fontId="8" fillId="0" borderId="19" xfId="3" applyFont="1" applyFill="1" applyBorder="1" applyAlignment="1" applyProtection="1">
      <alignment horizontal="left" vertical="top"/>
      <protection locked="0"/>
    </xf>
    <xf numFmtId="0" fontId="7" fillId="0" borderId="5" xfId="3" applyFont="1" applyFill="1" applyBorder="1" applyAlignment="1" applyProtection="1">
      <alignment vertical="top"/>
      <protection locked="0"/>
    </xf>
    <xf numFmtId="43" fontId="7" fillId="0" borderId="4" xfId="1" applyFont="1" applyFill="1" applyBorder="1" applyAlignment="1">
      <alignment vertical="top"/>
    </xf>
    <xf numFmtId="1" fontId="8" fillId="0" borderId="19" xfId="3" applyNumberFormat="1" applyFont="1" applyFill="1" applyBorder="1" applyAlignment="1" applyProtection="1">
      <alignment horizontal="left" vertical="top"/>
      <protection locked="0"/>
    </xf>
    <xf numFmtId="0" fontId="8" fillId="0" borderId="2" xfId="3" applyFont="1" applyFill="1" applyBorder="1" applyAlignment="1">
      <alignment horizontal="center" vertical="justify"/>
    </xf>
    <xf numFmtId="43" fontId="8" fillId="4" borderId="4" xfId="1" applyFont="1" applyFill="1" applyBorder="1" applyAlignment="1">
      <alignment vertical="top"/>
    </xf>
    <xf numFmtId="0" fontId="8" fillId="0" borderId="0" xfId="3" applyFont="1" applyFill="1" applyAlignment="1">
      <alignment vertical="top"/>
    </xf>
    <xf numFmtId="43" fontId="8" fillId="0" borderId="2" xfId="3" applyNumberFormat="1" applyFont="1" applyFill="1" applyBorder="1"/>
    <xf numFmtId="0" fontId="7" fillId="0" borderId="5" xfId="3" applyFont="1" applyFill="1" applyBorder="1" applyAlignment="1" applyProtection="1">
      <alignment vertical="top" wrapText="1"/>
      <protection locked="0"/>
    </xf>
    <xf numFmtId="0" fontId="7" fillId="0" borderId="5" xfId="3" applyFont="1" applyFill="1" applyBorder="1" applyAlignment="1" applyProtection="1">
      <alignment horizontal="left" vertical="top"/>
      <protection locked="0"/>
    </xf>
    <xf numFmtId="43" fontId="7" fillId="0" borderId="18" xfId="3" applyNumberFormat="1" applyFont="1" applyFill="1" applyBorder="1"/>
    <xf numFmtId="0" fontId="8" fillId="0" borderId="5" xfId="3" applyFont="1" applyFill="1" applyBorder="1" applyAlignment="1" applyProtection="1">
      <alignment vertical="top" wrapText="1"/>
      <protection locked="0"/>
    </xf>
    <xf numFmtId="43" fontId="8" fillId="0" borderId="4" xfId="1" applyFont="1" applyFill="1" applyBorder="1"/>
    <xf numFmtId="0" fontId="7" fillId="0" borderId="19" xfId="3" applyFont="1" applyFill="1" applyBorder="1" applyAlignment="1" applyProtection="1">
      <alignment horizontal="left" vertical="top"/>
      <protection locked="0"/>
    </xf>
    <xf numFmtId="0" fontId="8" fillId="0" borderId="5" xfId="3" applyFont="1" applyFill="1" applyBorder="1" applyProtection="1">
      <protection locked="0"/>
    </xf>
    <xf numFmtId="0" fontId="7" fillId="0" borderId="15" xfId="3" applyFont="1" applyFill="1" applyBorder="1" applyAlignment="1" applyProtection="1">
      <alignment horizontal="left" vertical="top"/>
      <protection locked="0"/>
    </xf>
    <xf numFmtId="0" fontId="8" fillId="0" borderId="16" xfId="3" applyFont="1" applyFill="1" applyBorder="1" applyProtection="1">
      <protection locked="0"/>
    </xf>
    <xf numFmtId="43" fontId="8" fillId="0" borderId="20" xfId="1" applyFont="1" applyFill="1" applyBorder="1"/>
    <xf numFmtId="0" fontId="7" fillId="0" borderId="5" xfId="3" applyFont="1" applyFill="1" applyBorder="1" applyProtection="1">
      <protection locked="0"/>
    </xf>
    <xf numFmtId="0" fontId="8" fillId="0" borderId="4" xfId="3" applyFont="1" applyFill="1" applyBorder="1"/>
    <xf numFmtId="0" fontId="8" fillId="0" borderId="5" xfId="3" applyFont="1" applyFill="1" applyBorder="1" applyAlignment="1" applyProtection="1">
      <alignment horizontal="left"/>
      <protection locked="0"/>
    </xf>
    <xf numFmtId="165" fontId="8" fillId="0" borderId="4" xfId="1" applyNumberFormat="1" applyFont="1" applyFill="1" applyBorder="1" applyAlignment="1">
      <alignment vertical="top"/>
    </xf>
    <xf numFmtId="10" fontId="8" fillId="0" borderId="4" xfId="3" applyNumberFormat="1" applyFont="1" applyFill="1" applyBorder="1" applyAlignment="1">
      <alignment vertical="top"/>
    </xf>
    <xf numFmtId="0" fontId="8" fillId="0" borderId="4" xfId="3" applyFont="1" applyFill="1" applyBorder="1" applyAlignment="1">
      <alignment vertical="top"/>
    </xf>
    <xf numFmtId="165" fontId="8" fillId="0" borderId="4" xfId="1" applyNumberFormat="1" applyFont="1" applyFill="1" applyBorder="1" applyAlignment="1">
      <alignment horizontal="right" vertical="top"/>
    </xf>
    <xf numFmtId="10" fontId="8" fillId="0" borderId="4" xfId="3" applyNumberFormat="1" applyFont="1" applyFill="1" applyBorder="1" applyAlignment="1">
      <alignment horizontal="right" vertical="top"/>
    </xf>
    <xf numFmtId="0" fontId="8" fillId="0" borderId="5" xfId="3" applyFont="1" applyFill="1" applyBorder="1" applyAlignment="1" applyProtection="1">
      <alignment horizontal="left" wrapText="1"/>
      <protection locked="0"/>
    </xf>
    <xf numFmtId="0" fontId="8" fillId="0" borderId="4" xfId="3" applyFont="1" applyFill="1" applyBorder="1" applyAlignment="1">
      <alignment horizontal="right" vertical="top"/>
    </xf>
    <xf numFmtId="0" fontId="8" fillId="0" borderId="21" xfId="3" applyFont="1" applyFill="1" applyBorder="1" applyAlignment="1">
      <alignment horizontal="left" vertical="top"/>
    </xf>
    <xf numFmtId="0" fontId="8" fillId="0" borderId="8" xfId="3" applyFont="1" applyFill="1" applyBorder="1" applyAlignment="1" applyProtection="1">
      <alignment horizontal="left"/>
      <protection locked="0"/>
    </xf>
    <xf numFmtId="0" fontId="8" fillId="0" borderId="6" xfId="3" applyFont="1" applyFill="1" applyBorder="1" applyAlignment="1">
      <alignment horizontal="right"/>
    </xf>
    <xf numFmtId="0" fontId="8" fillId="0" borderId="3" xfId="3" applyFont="1" applyFill="1" applyBorder="1" applyAlignment="1" applyProtection="1">
      <alignment horizontal="left"/>
      <protection locked="0"/>
    </xf>
    <xf numFmtId="0" fontId="8" fillId="0" borderId="3" xfId="3" applyFont="1" applyFill="1" applyBorder="1" applyAlignment="1">
      <alignment horizontal="right"/>
    </xf>
    <xf numFmtId="0" fontId="8" fillId="0" borderId="16" xfId="3" applyFont="1" applyFill="1" applyBorder="1" applyAlignment="1">
      <alignment horizontal="right"/>
    </xf>
    <xf numFmtId="0" fontId="7" fillId="0" borderId="0" xfId="3" applyFont="1" applyFill="1" applyBorder="1" applyAlignment="1" applyProtection="1">
      <alignment vertical="top"/>
      <protection locked="0"/>
    </xf>
    <xf numFmtId="0" fontId="7" fillId="0" borderId="0" xfId="3" applyFont="1" applyFill="1" applyBorder="1" applyAlignment="1" applyProtection="1">
      <alignment wrapText="1"/>
      <protection locked="0"/>
    </xf>
    <xf numFmtId="0" fontId="7" fillId="0" borderId="0" xfId="3" applyFont="1" applyFill="1" applyBorder="1" applyProtection="1">
      <protection locked="0"/>
    </xf>
    <xf numFmtId="0" fontId="8" fillId="0" borderId="5" xfId="3" applyFont="1" applyFill="1" applyBorder="1"/>
    <xf numFmtId="0" fontId="8" fillId="0" borderId="0" xfId="3" applyFont="1" applyFill="1" applyBorder="1" applyAlignment="1" applyProtection="1">
      <alignment horizontal="left" readingOrder="1"/>
      <protection locked="0"/>
    </xf>
    <xf numFmtId="43" fontId="8" fillId="0" borderId="0" xfId="1" applyFont="1" applyFill="1" applyBorder="1" applyAlignment="1" applyProtection="1">
      <alignment horizontal="center"/>
      <protection locked="0"/>
    </xf>
    <xf numFmtId="0" fontId="8" fillId="0" borderId="0" xfId="3" applyFont="1" applyFill="1" applyBorder="1" applyAlignment="1" applyProtection="1">
      <alignment horizontal="center"/>
      <protection locked="0"/>
    </xf>
    <xf numFmtId="0" fontId="8" fillId="0" borderId="0" xfId="3" applyFont="1" applyFill="1" applyBorder="1" applyAlignment="1" applyProtection="1">
      <alignment horizontal="right"/>
      <protection locked="0"/>
    </xf>
    <xf numFmtId="0" fontId="8" fillId="0" borderId="5" xfId="3" applyFont="1" applyFill="1" applyBorder="1" applyAlignment="1" applyProtection="1">
      <alignment horizontal="right"/>
      <protection locked="0"/>
    </xf>
    <xf numFmtId="0" fontId="8" fillId="0" borderId="0" xfId="3" applyFont="1" applyFill="1" applyBorder="1" applyAlignment="1" applyProtection="1">
      <alignment readingOrder="1"/>
      <protection locked="0"/>
    </xf>
    <xf numFmtId="1" fontId="8" fillId="0" borderId="0" xfId="3" applyNumberFormat="1" applyFont="1" applyFill="1" applyBorder="1" applyAlignment="1" applyProtection="1">
      <alignment horizontal="center"/>
      <protection locked="0"/>
    </xf>
    <xf numFmtId="43" fontId="8" fillId="0" borderId="5" xfId="3" applyNumberFormat="1" applyFont="1" applyFill="1" applyBorder="1" applyAlignment="1" applyProtection="1">
      <alignment horizontal="right"/>
      <protection locked="0"/>
    </xf>
    <xf numFmtId="0" fontId="8" fillId="0" borderId="7" xfId="3" applyFont="1" applyFill="1" applyBorder="1" applyAlignment="1" applyProtection="1">
      <alignment readingOrder="1"/>
      <protection locked="0"/>
    </xf>
    <xf numFmtId="43" fontId="8" fillId="0" borderId="7" xfId="1" applyFont="1" applyFill="1" applyBorder="1" applyAlignment="1" applyProtection="1">
      <alignment horizontal="center"/>
      <protection locked="0"/>
    </xf>
    <xf numFmtId="1" fontId="8" fillId="0" borderId="7" xfId="3" applyNumberFormat="1" applyFont="1" applyFill="1" applyBorder="1" applyAlignment="1" applyProtection="1">
      <alignment horizontal="center"/>
      <protection locked="0"/>
    </xf>
    <xf numFmtId="0" fontId="8" fillId="0" borderId="7" xfId="3" applyFont="1" applyFill="1" applyBorder="1" applyAlignment="1" applyProtection="1">
      <alignment horizontal="right"/>
      <protection locked="0"/>
    </xf>
    <xf numFmtId="0" fontId="8" fillId="0" borderId="8" xfId="3" applyFont="1" applyFill="1" applyBorder="1" applyAlignment="1" applyProtection="1">
      <alignment horizontal="right"/>
      <protection locked="0"/>
    </xf>
    <xf numFmtId="0" fontId="8" fillId="0" borderId="0" xfId="3" applyFont="1" applyFill="1" applyBorder="1" applyProtection="1">
      <protection locked="0"/>
    </xf>
    <xf numFmtId="0" fontId="8" fillId="0" borderId="22" xfId="3" applyFont="1" applyFill="1" applyBorder="1" applyAlignment="1">
      <alignment horizontal="left" vertical="top"/>
    </xf>
    <xf numFmtId="0" fontId="8" fillId="0" borderId="0" xfId="3" applyFont="1" applyFill="1" applyAlignment="1">
      <alignment wrapText="1"/>
    </xf>
    <xf numFmtId="0" fontId="8" fillId="0" borderId="0" xfId="3" applyFont="1" applyFill="1" applyAlignment="1">
      <alignment horizontal="left" vertical="top"/>
    </xf>
    <xf numFmtId="0" fontId="8" fillId="0" borderId="0" xfId="3" applyFont="1" applyFill="1" applyAlignment="1">
      <alignment horizontal="left" vertical="top" wrapText="1"/>
    </xf>
    <xf numFmtId="0" fontId="9" fillId="0" borderId="0" xfId="3" applyFont="1" applyFill="1"/>
    <xf numFmtId="43" fontId="8" fillId="0" borderId="0" xfId="1" applyFont="1" applyFill="1"/>
    <xf numFmtId="2" fontId="8" fillId="0" borderId="0" xfId="3" applyNumberFormat="1" applyFont="1" applyFill="1"/>
    <xf numFmtId="0" fontId="7" fillId="0" borderId="0" xfId="3" applyFont="1" applyFill="1" applyBorder="1" applyAlignment="1" applyProtection="1">
      <alignment horizontal="left" vertical="top"/>
      <protection locked="0"/>
    </xf>
    <xf numFmtId="0" fontId="7" fillId="0" borderId="0" xfId="3" applyFont="1" applyFill="1" applyBorder="1" applyAlignment="1" applyProtection="1">
      <protection locked="0"/>
    </xf>
    <xf numFmtId="43" fontId="7" fillId="0" borderId="0" xfId="3" applyNumberFormat="1" applyFont="1" applyFill="1" applyBorder="1" applyAlignment="1" applyProtection="1">
      <protection locked="0"/>
    </xf>
    <xf numFmtId="43" fontId="8" fillId="0" borderId="0" xfId="3" applyNumberFormat="1" applyFont="1" applyFill="1"/>
    <xf numFmtId="43" fontId="8" fillId="5" borderId="0" xfId="3" applyNumberFormat="1" applyFont="1" applyFill="1"/>
    <xf numFmtId="165" fontId="7" fillId="0" borderId="0" xfId="3" applyNumberFormat="1" applyFont="1" applyFill="1"/>
    <xf numFmtId="0" fontId="7" fillId="0" borderId="0" xfId="3" applyFont="1" applyFill="1"/>
    <xf numFmtId="0" fontId="7" fillId="0" borderId="0" xfId="3" applyFont="1" applyFill="1" applyAlignment="1">
      <alignment wrapText="1"/>
    </xf>
    <xf numFmtId="0" fontId="7" fillId="0" borderId="0" xfId="3" applyFont="1" applyFill="1" applyAlignment="1">
      <alignment horizontal="left"/>
    </xf>
    <xf numFmtId="0" fontId="7" fillId="0" borderId="0" xfId="3" applyFont="1" applyFill="1" applyAlignment="1"/>
    <xf numFmtId="43" fontId="5" fillId="0" borderId="0" xfId="1" applyFont="1" applyFill="1" applyBorder="1" applyAlignment="1">
      <alignment horizontal="center" vertical="center"/>
    </xf>
    <xf numFmtId="0" fontId="5" fillId="0" borderId="0" xfId="4" applyFont="1" applyBorder="1" applyAlignment="1">
      <alignment horizontal="center"/>
    </xf>
    <xf numFmtId="0" fontId="4" fillId="0" borderId="0" xfId="2" applyFont="1" applyFill="1" applyBorder="1" applyAlignment="1">
      <alignment horizontal="left" vertical="center"/>
    </xf>
    <xf numFmtId="0" fontId="3" fillId="0" borderId="0" xfId="3" applyFont="1" applyFill="1" applyBorder="1" applyAlignment="1">
      <alignment horizontal="justify" vertical="top" wrapText="1"/>
    </xf>
    <xf numFmtId="0" fontId="5" fillId="0" borderId="0" xfId="2" applyFont="1" applyFill="1" applyBorder="1" applyAlignment="1">
      <alignment horizontal="center" vertical="center"/>
    </xf>
    <xf numFmtId="43" fontId="5" fillId="0" borderId="0" xfId="1" applyFont="1" applyBorder="1" applyAlignment="1">
      <alignment horizontal="center"/>
    </xf>
    <xf numFmtId="0" fontId="5" fillId="0" borderId="0" xfId="2" applyFont="1" applyFill="1" applyBorder="1" applyAlignment="1">
      <alignment horizontal="right" vertical="center"/>
    </xf>
    <xf numFmtId="0" fontId="7" fillId="0" borderId="1" xfId="3" applyFont="1" applyFill="1" applyBorder="1" applyAlignment="1">
      <alignment horizontal="center"/>
    </xf>
    <xf numFmtId="0" fontId="7" fillId="0" borderId="2" xfId="3" applyFont="1" applyFill="1" applyBorder="1" applyAlignment="1">
      <alignment horizontal="center"/>
    </xf>
    <xf numFmtId="0" fontId="7" fillId="0" borderId="17" xfId="3" applyFont="1" applyFill="1" applyBorder="1" applyAlignment="1" applyProtection="1">
      <alignment horizontal="left" vertical="center"/>
      <protection locked="0"/>
    </xf>
    <xf numFmtId="0" fontId="7" fillId="0" borderId="2" xfId="3" applyFont="1" applyFill="1" applyBorder="1" applyAlignment="1" applyProtection="1">
      <alignment horizontal="left" vertical="center"/>
      <protection locked="0"/>
    </xf>
    <xf numFmtId="0" fontId="7" fillId="0" borderId="17" xfId="3" applyFont="1" applyFill="1" applyBorder="1" applyAlignment="1" applyProtection="1">
      <alignment horizontal="center" vertical="center"/>
      <protection locked="0"/>
    </xf>
    <xf numFmtId="0" fontId="7" fillId="0" borderId="2" xfId="3" applyFont="1" applyFill="1" applyBorder="1" applyAlignment="1" applyProtection="1">
      <alignment horizontal="center" vertical="center"/>
      <protection locked="0"/>
    </xf>
    <xf numFmtId="0" fontId="7" fillId="0" borderId="0" xfId="3" applyFont="1" applyFill="1" applyAlignment="1">
      <alignment horizontal="left" vertical="top" wrapText="1"/>
    </xf>
    <xf numFmtId="0" fontId="7" fillId="0" borderId="0" xfId="3" applyFont="1" applyFill="1" applyAlignment="1">
      <alignment horizontal="center"/>
    </xf>
    <xf numFmtId="0" fontId="7" fillId="0" borderId="0" xfId="3" applyFont="1" applyFill="1" applyBorder="1" applyAlignment="1">
      <alignment horizontal="center"/>
    </xf>
    <xf numFmtId="0" fontId="7" fillId="0" borderId="3" xfId="3" applyFont="1" applyFill="1" applyBorder="1" applyAlignment="1" applyProtection="1">
      <alignment horizontal="center"/>
      <protection locked="0"/>
    </xf>
  </cellXfs>
  <cellStyles count="2008">
    <cellStyle name="_x000a_386grabber=m" xfId="5"/>
    <cellStyle name="_x000a_386grabber=m 2" xfId="6"/>
    <cellStyle name="_x000c__x000c__x0001__x0010_" xfId="7"/>
    <cellStyle name="??&amp;_x0012_?&amp;_x000b_?_x0008_*_x0007_?_x0007__x0001__x0001_" xfId="8"/>
    <cellStyle name="??&amp;_x0012_?&amp;_x000b_?_x0008_*_x0007_?_x0007__x0001__x0001_ 2" xfId="9"/>
    <cellStyle name="??_x0011_?_x0010_?" xfId="10"/>
    <cellStyle name="??_x0011_?_x0010_? 2" xfId="11"/>
    <cellStyle name="?????_VERA" xfId="12"/>
    <cellStyle name="??_VERA" xfId="13"/>
    <cellStyle name="_~0808594" xfId="14"/>
    <cellStyle name="_~0808594 2" xfId="15"/>
    <cellStyle name="_~4941103" xfId="16"/>
    <cellStyle name="_~4941103_~2727818" xfId="17"/>
    <cellStyle name="_08-08-08 Details for form 3CD 07-08-revised" xfId="18"/>
    <cellStyle name="_08-08-08 Details for form 3CD 07-08-revised 2" xfId="19"/>
    <cellStyle name="_3CD Checks" xfId="20"/>
    <cellStyle name="_3CD consol UP unit March 2006 Final" xfId="21"/>
    <cellStyle name="_3cd Master New 09-10" xfId="22"/>
    <cellStyle name="_3CD_working" xfId="23"/>
    <cellStyle name="_Additions 2005-06" xfId="24"/>
    <cellStyle name="_Additions 2005-06 2" xfId="25"/>
    <cellStyle name="_ALBA TAX AUDIT ANN" xfId="26"/>
    <cellStyle name="_Amsure Enclosures_31st March, 2007 Actual" xfId="27"/>
    <cellStyle name="_Amsure Enclosures_31st March, 2007 Actual 2" xfId="28"/>
    <cellStyle name="_Ann3 working additions as per IT Act2008" xfId="29"/>
    <cellStyle name="_Annexure - workings MAR04" xfId="30"/>
    <cellStyle name="_Bal Sheet" xfId="31"/>
    <cellStyle name="_Bal. Sheet 08-updated" xfId="32"/>
    <cellStyle name="_Balance Sheet-CCFIL March 2006-Provision-1st cut" xfId="33"/>
    <cellStyle name="_Book1" xfId="34"/>
    <cellStyle name="_Book2" xfId="35"/>
    <cellStyle name="_Book3" xfId="36"/>
    <cellStyle name="_Book5" xfId="37"/>
    <cellStyle name="_Book5 2" xfId="38"/>
    <cellStyle name="_BS Sept -06" xfId="39"/>
    <cellStyle name="_BS-CCFIL March05 Final" xfId="40"/>
    <cellStyle name="_CCFIL_07-08_Form 3CD Enclosure III" xfId="41"/>
    <cellStyle name="_CCFIL_07-08_Form 3CD Enclosure III 2" xfId="42"/>
    <cellStyle name="_clause 27" xfId="43"/>
    <cellStyle name="_Clause 27_Book1 (2)" xfId="44"/>
    <cellStyle name="_Clause 27_Book1 (2) 2" xfId="45"/>
    <cellStyle name="_clause 32" xfId="46"/>
    <cellStyle name="_Copy of MIS Dec-2006_240107" xfId="47"/>
    <cellStyle name="_Details for form 3CD" xfId="48"/>
    <cellStyle name="_Details for form 3CD 2" xfId="49"/>
    <cellStyle name="_Draft BS dec 08" xfId="50"/>
    <cellStyle name="_dunhumby-TA-Annexures-2008" xfId="51"/>
    <cellStyle name="_Dunn Humby -Draft- BS -2007-08" xfId="52"/>
    <cellStyle name="_Dunn-Hum-TA-Annexures" xfId="53"/>
    <cellStyle name="_ELN details to CGAIN" xfId="54"/>
    <cellStyle name="_ELN details to CGAIN_031006" xfId="55"/>
    <cellStyle name="_ELN details to CGAIN_Dec 06" xfId="56"/>
    <cellStyle name="_ELN details to CGAIN_oct 06_final" xfId="57"/>
    <cellStyle name="_Enclosure final 3CD" xfId="58"/>
    <cellStyle name="_Enclosures" xfId="59"/>
    <cellStyle name="_Enclosures 2" xfId="60"/>
    <cellStyle name="_Enclosures I" xfId="61"/>
    <cellStyle name="_Enclosures I 2" xfId="62"/>
    <cellStyle name="_Enclosure-Vii(b)" xfId="63"/>
    <cellStyle name="_Enclosure-Vii(b) 2" xfId="64"/>
    <cellStyle name="_FA Additions Q3" xfId="65"/>
    <cellStyle name="_FA Sales-Sept 2005" xfId="66"/>
    <cellStyle name="_Far FEB  2006 - BIMALLA (recon 28-2-2006)" xfId="67"/>
    <cellStyle name="_Far JAN  2006 - FINAL (31-1-2006)" xfId="68"/>
    <cellStyle name="_Far Mar 2006" xfId="69"/>
    <cellStyle name="_Far Mar 2006 2" xfId="70"/>
    <cellStyle name="_FBT annexure" xfId="71"/>
    <cellStyle name="_Format for Payout Reports" xfId="72"/>
    <cellStyle name="_India OCT 2006" xfId="73"/>
    <cellStyle name="_Loan- subsidiaries" xfId="74"/>
    <cellStyle name="_Memb &amp; subs clause(1)" xfId="75"/>
    <cellStyle name="_Memb &amp; subs clause(1) 2" xfId="76"/>
    <cellStyle name="_NCLL - CIN D&amp;D utilisation up to 311006" xfId="77"/>
    <cellStyle name="_PIH March 2005" xfId="78"/>
    <cellStyle name="_PIH-3CD-ANNEX 1-10-RECO" xfId="79"/>
    <cellStyle name="_Polycom Draft BS Dec07 review 12.2.09" xfId="80"/>
    <cellStyle name="_Polycom-Branch-Draft BS March-08" xfId="81"/>
    <cellStyle name="_Polycom-HYD-Draft-BS March-08" xfId="82"/>
    <cellStyle name="_Poly-Hyd-Tax audit Annexures" xfId="83"/>
    <cellStyle name="_Rajiv_Branch List 1" xfId="84"/>
    <cellStyle name="_Ratio Final" xfId="85"/>
    <cellStyle name="_Recon with FAR " xfId="86"/>
    <cellStyle name="_Recon with FAR  2" xfId="87"/>
    <cellStyle name="_Related-Party Tran-12months" xfId="88"/>
    <cellStyle name="_Related-Party Trans-15months" xfId="89"/>
    <cellStyle name="_Remuneration paid to Directors during the F-Yr05-06" xfId="90"/>
    <cellStyle name="_Sale 28-02-2006" xfId="91"/>
    <cellStyle name="_sample%20cenvat%20credit(1)" xfId="92"/>
    <cellStyle name="_sample%20cenvat%20credit(1) 2" xfId="93"/>
    <cellStyle name="_TB 310306 Final" xfId="94"/>
    <cellStyle name="_TB 310306 Final 2" xfId="95"/>
    <cellStyle name="_TB Final" xfId="96"/>
    <cellStyle name="_TDS Analytical" xfId="97"/>
    <cellStyle name="=C:\WINDOWS\SYSTEM32\COMMAND.COM" xfId="98"/>
    <cellStyle name="=C:\WINDOWS\SYSTEM32\COMMAND.COM 2" xfId="99"/>
    <cellStyle name="=C:\WINNT\SYSTEM32\COMMAND.COM" xfId="100"/>
    <cellStyle name="•W_ˆ¶–¼“Y•t" xfId="101"/>
    <cellStyle name="0,0_x000d__x000a_NA_x000d__x000a_" xfId="102"/>
    <cellStyle name="0,0_x000d__x000a_NA_x000d__x000a_ 2" xfId="103"/>
    <cellStyle name="130299" xfId="104"/>
    <cellStyle name="130299 2" xfId="105"/>
    <cellStyle name="¹éºÐÀ²_±âÅ¸" xfId="106"/>
    <cellStyle name="20% - Accent1 2" xfId="107"/>
    <cellStyle name="20% - Accent1 3" xfId="108"/>
    <cellStyle name="20% - Accent1 4" xfId="109"/>
    <cellStyle name="20% - Accent1 5" xfId="110"/>
    <cellStyle name="20% - Accent1 6" xfId="111"/>
    <cellStyle name="20% - Accent2 2" xfId="112"/>
    <cellStyle name="20% - Accent2 3" xfId="113"/>
    <cellStyle name="20% - Accent2 4" xfId="114"/>
    <cellStyle name="20% - Accent2 5" xfId="115"/>
    <cellStyle name="20% - Accent2 6" xfId="116"/>
    <cellStyle name="20% - Accent3 2" xfId="117"/>
    <cellStyle name="20% - Accent3 3" xfId="118"/>
    <cellStyle name="20% - Accent3 4" xfId="119"/>
    <cellStyle name="20% - Accent3 5" xfId="120"/>
    <cellStyle name="20% - Accent3 6" xfId="121"/>
    <cellStyle name="20% - Accent4 2" xfId="122"/>
    <cellStyle name="20% - Accent4 3" xfId="123"/>
    <cellStyle name="20% - Accent4 4" xfId="124"/>
    <cellStyle name="20% - Accent4 5" xfId="125"/>
    <cellStyle name="20% - Accent4 6" xfId="126"/>
    <cellStyle name="20% - Accent5 2" xfId="127"/>
    <cellStyle name="20% - Accent5 3" xfId="128"/>
    <cellStyle name="20% - Accent5 4" xfId="129"/>
    <cellStyle name="20% - Accent5 5" xfId="130"/>
    <cellStyle name="20% - Accent5 6" xfId="131"/>
    <cellStyle name="20% - Accent6 2" xfId="132"/>
    <cellStyle name="20% - Accent6 3" xfId="133"/>
    <cellStyle name="20% - Accent6 4" xfId="134"/>
    <cellStyle name="20% - Accent6 5" xfId="135"/>
    <cellStyle name="20% - Accent6 6" xfId="136"/>
    <cellStyle name="40% - Accent1 2" xfId="137"/>
    <cellStyle name="40% - Accent1 3" xfId="138"/>
    <cellStyle name="40% - Accent1 4" xfId="139"/>
    <cellStyle name="40% - Accent1 5" xfId="140"/>
    <cellStyle name="40% - Accent1 6" xfId="141"/>
    <cellStyle name="40% - Accent2 2" xfId="142"/>
    <cellStyle name="40% - Accent2 3" xfId="143"/>
    <cellStyle name="40% - Accent2 4" xfId="144"/>
    <cellStyle name="40% - Accent2 5" xfId="145"/>
    <cellStyle name="40% - Accent2 6" xfId="146"/>
    <cellStyle name="40% - Accent3 2" xfId="147"/>
    <cellStyle name="40% - Accent3 3" xfId="148"/>
    <cellStyle name="40% - Accent3 4" xfId="149"/>
    <cellStyle name="40% - Accent3 5" xfId="150"/>
    <cellStyle name="40% - Accent3 6" xfId="151"/>
    <cellStyle name="40% - Accent4 2" xfId="152"/>
    <cellStyle name="40% - Accent4 3" xfId="153"/>
    <cellStyle name="40% - Accent4 4" xfId="154"/>
    <cellStyle name="40% - Accent4 5" xfId="155"/>
    <cellStyle name="40% - Accent4 6" xfId="156"/>
    <cellStyle name="40% - Accent5 2" xfId="157"/>
    <cellStyle name="40% - Accent5 3" xfId="158"/>
    <cellStyle name="40% - Accent5 4" xfId="159"/>
    <cellStyle name="40% - Accent5 5" xfId="160"/>
    <cellStyle name="40% - Accent5 6" xfId="161"/>
    <cellStyle name="40% - Accent6 2" xfId="162"/>
    <cellStyle name="40% - Accent6 3" xfId="163"/>
    <cellStyle name="40% - Accent6 4" xfId="164"/>
    <cellStyle name="40% - Accent6 5" xfId="165"/>
    <cellStyle name="40% - Accent6 6" xfId="166"/>
    <cellStyle name="60% - Accent1 2" xfId="167"/>
    <cellStyle name="60% - Accent1 3" xfId="168"/>
    <cellStyle name="60% - Accent1 4" xfId="169"/>
    <cellStyle name="60% - Accent1 5" xfId="170"/>
    <cellStyle name="60% - Accent1 6" xfId="171"/>
    <cellStyle name="60% - Accent2 2" xfId="172"/>
    <cellStyle name="60% - Accent2 3" xfId="173"/>
    <cellStyle name="60% - Accent2 4" xfId="174"/>
    <cellStyle name="60% - Accent2 5" xfId="175"/>
    <cellStyle name="60% - Accent2 6" xfId="176"/>
    <cellStyle name="60% - Accent3 2" xfId="177"/>
    <cellStyle name="60% - Accent3 3" xfId="178"/>
    <cellStyle name="60% - Accent3 4" xfId="179"/>
    <cellStyle name="60% - Accent3 5" xfId="180"/>
    <cellStyle name="60% - Accent3 6" xfId="181"/>
    <cellStyle name="60% - Accent4 2" xfId="182"/>
    <cellStyle name="60% - Accent4 3" xfId="183"/>
    <cellStyle name="60% - Accent4 4" xfId="184"/>
    <cellStyle name="60% - Accent4 5" xfId="185"/>
    <cellStyle name="60% - Accent4 6" xfId="186"/>
    <cellStyle name="60% - Accent5 2" xfId="187"/>
    <cellStyle name="60% - Accent5 3" xfId="188"/>
    <cellStyle name="60% - Accent5 4" xfId="189"/>
    <cellStyle name="60% - Accent5 5" xfId="190"/>
    <cellStyle name="60% - Accent5 6" xfId="191"/>
    <cellStyle name="60% - Accent6 2" xfId="192"/>
    <cellStyle name="60% - Accent6 3" xfId="193"/>
    <cellStyle name="60% - Accent6 4" xfId="194"/>
    <cellStyle name="60% - Accent6 5" xfId="195"/>
    <cellStyle name="60% - Accent6 6" xfId="196"/>
    <cellStyle name="9" xfId="197"/>
    <cellStyle name="9 2" xfId="198"/>
    <cellStyle name="9 3" xfId="199"/>
    <cellStyle name="9_274 1 g" xfId="200"/>
    <cellStyle name="9_3CD ANN.2006" xfId="201"/>
    <cellStyle name="9_3cd Master New 09-10" xfId="202"/>
    <cellStyle name="9_Alba Control Balance sheet FINAl 24th" xfId="203"/>
    <cellStyle name="9_Alba Control -Balance_sheet_final07" xfId="204"/>
    <cellStyle name="9_Alba Control -Depreciation Chart" xfId="205"/>
    <cellStyle name="9_ALBA TAX AUDIT ANN" xfId="206"/>
    <cellStyle name="9_Ann-40a" xfId="207"/>
    <cellStyle name="9_Ann-40a 28-10-07" xfId="208"/>
    <cellStyle name="9_Asset IT Dep 2008-09" xfId="209"/>
    <cellStyle name="9_AUDITED CLOSING STOCK-07-08" xfId="210"/>
    <cellStyle name="9_Bal. Sheet 07-Modified" xfId="211"/>
    <cellStyle name="9_Bal. Sheet 08-M-5-6" xfId="212"/>
    <cellStyle name="9_Bal. Sheet 08-updated" xfId="213"/>
    <cellStyle name="9_Book3" xfId="214"/>
    <cellStyle name="9_BS 08-09 Final V 8-July-Print" xfId="215"/>
    <cellStyle name="9_BS -std" xfId="216"/>
    <cellStyle name="9_BS_DEC08 -desmon" xfId="217"/>
    <cellStyle name="9_BS-08-V6-Final" xfId="218"/>
    <cellStyle name="9_Consolidated FBT" xfId="219"/>
    <cellStyle name="9_Copy of Alba Control -Depreciation Chart" xfId="220"/>
    <cellStyle name="9_deferred tax computation sheet" xfId="221"/>
    <cellStyle name="9_Draft Bs 09-10 for 15months period v2" xfId="222"/>
    <cellStyle name="9_dunhumby-TA-Annexures-2008" xfId="223"/>
    <cellStyle name="9_Dunnhumby -Draft- BS -2007-08" xfId="224"/>
    <cellStyle name="9_Dunn-Hum-TA-Annexures" xfId="225"/>
    <cellStyle name="9_FA- Companies Act-12 months" xfId="226"/>
    <cellStyle name="9_FBT" xfId="227"/>
    <cellStyle name="9_FINAL  JKS 3CD ANN 06" xfId="228"/>
    <cellStyle name="9_Fixed Assets for Balance Sheet for dEC.08 (Final)" xfId="229"/>
    <cellStyle name="9_Fixed Assets Register" xfId="230"/>
    <cellStyle name="9_FPlay BS 09 for 15months period v3" xfId="231"/>
    <cellStyle name="9_FPlay BS 09 for 15months period v4" xfId="232"/>
    <cellStyle name="9_Free Play June30_july22" xfId="233"/>
    <cellStyle name="9_freeplay balance sheet 08" xfId="234"/>
    <cellStyle name="9_freeplay balance sheet SPN March 26_08" xfId="235"/>
    <cellStyle name="9_Freeplay DTA" xfId="236"/>
    <cellStyle name="9_Income Tax Computation" xfId="237"/>
    <cellStyle name="9_NARA BSo6" xfId="238"/>
    <cellStyle name="9_Polycom BS Dec 06 draft" xfId="239"/>
    <cellStyle name="9_Polycom BS Dec 06 draft." xfId="240"/>
    <cellStyle name="9_Polycom-Branch-Draft BS March-08" xfId="241"/>
    <cellStyle name="9_SANY Balance Sheet 07-(FINAL)" xfId="242"/>
    <cellStyle name="9_Sany CFS" xfId="243"/>
    <cellStyle name="9_SanyTax Audit annexures" xfId="244"/>
    <cellStyle name="9_sanytb(6.01) -sANY" xfId="245"/>
    <cellStyle name="9_TA-" xfId="246"/>
    <cellStyle name="9_Tax Audit Annexure- Continental" xfId="247"/>
    <cellStyle name="9_Tax audit Annexure(Draft)" xfId="248"/>
    <cellStyle name="9_Tax Audit Annexure-2007- 08" xfId="249"/>
    <cellStyle name="9_VVVI FILE" xfId="250"/>
    <cellStyle name="9_WW 3CD Ann. 2006" xfId="251"/>
    <cellStyle name="9999/99/99" xfId="252"/>
    <cellStyle name="A satisfied Microsoft Office user" xfId="253"/>
    <cellStyle name="A satisfied Microsoft Office user 2" xfId="254"/>
    <cellStyle name="Accent1 2" xfId="255"/>
    <cellStyle name="Accent1 3" xfId="256"/>
    <cellStyle name="Accent1 4" xfId="257"/>
    <cellStyle name="Accent1 5" xfId="258"/>
    <cellStyle name="Accent1 6" xfId="259"/>
    <cellStyle name="Accent2 2" xfId="260"/>
    <cellStyle name="Accent2 3" xfId="261"/>
    <cellStyle name="Accent2 4" xfId="262"/>
    <cellStyle name="Accent2 5" xfId="263"/>
    <cellStyle name="Accent2 6" xfId="264"/>
    <cellStyle name="Accent3 2" xfId="265"/>
    <cellStyle name="Accent3 3" xfId="266"/>
    <cellStyle name="Accent3 4" xfId="267"/>
    <cellStyle name="Accent3 5" xfId="268"/>
    <cellStyle name="Accent3 6" xfId="269"/>
    <cellStyle name="Accent4 2" xfId="270"/>
    <cellStyle name="Accent4 3" xfId="271"/>
    <cellStyle name="Accent4 4" xfId="272"/>
    <cellStyle name="Accent4 5" xfId="273"/>
    <cellStyle name="Accent4 6" xfId="274"/>
    <cellStyle name="Accent5 2" xfId="275"/>
    <cellStyle name="Accent5 3" xfId="276"/>
    <cellStyle name="Accent5 4" xfId="277"/>
    <cellStyle name="Accent5 5" xfId="278"/>
    <cellStyle name="Accent5 6" xfId="279"/>
    <cellStyle name="Accent6 2" xfId="280"/>
    <cellStyle name="Accent6 3" xfId="281"/>
    <cellStyle name="Accent6 4" xfId="282"/>
    <cellStyle name="Accent6 5" xfId="283"/>
    <cellStyle name="Accent6 6" xfId="284"/>
    <cellStyle name="ÅëÈ­ [0]_±âÅ¸" xfId="285"/>
    <cellStyle name="ÅëÈ­_±âÅ¸" xfId="286"/>
    <cellStyle name="args.style" xfId="287"/>
    <cellStyle name="ÄÞ¸¶ [0]_±âÅ¸" xfId="288"/>
    <cellStyle name="ÄÞ¸¶_±âÅ¸" xfId="289"/>
    <cellStyle name="Bad 2" xfId="290"/>
    <cellStyle name="Bad 3" xfId="291"/>
    <cellStyle name="Bad 4" xfId="292"/>
    <cellStyle name="Bad 5" xfId="293"/>
    <cellStyle name="Bad 6" xfId="294"/>
    <cellStyle name="Body" xfId="295"/>
    <cellStyle name="Ç¥ÁØ_¿ù°£¿ä¾àº¸°í" xfId="296"/>
    <cellStyle name="Calc Currency (0)" xfId="297"/>
    <cellStyle name="Calc Currency (2)" xfId="298"/>
    <cellStyle name="Calc Percent (0)" xfId="299"/>
    <cellStyle name="Calc Percent (1)" xfId="300"/>
    <cellStyle name="Calc Percent (2)" xfId="301"/>
    <cellStyle name="Calc Percent (2) 2" xfId="302"/>
    <cellStyle name="Calc Units (0)" xfId="303"/>
    <cellStyle name="Calc Units (1)" xfId="304"/>
    <cellStyle name="Calc Units (2)" xfId="305"/>
    <cellStyle name="Calculation 2" xfId="306"/>
    <cellStyle name="Calculation 3" xfId="307"/>
    <cellStyle name="Calculation 4" xfId="308"/>
    <cellStyle name="Calculation 5" xfId="309"/>
    <cellStyle name="Calculation 6" xfId="310"/>
    <cellStyle name="category" xfId="311"/>
    <cellStyle name="Check Cell 2" xfId="312"/>
    <cellStyle name="Check Cell 3" xfId="313"/>
    <cellStyle name="Check Cell 4" xfId="314"/>
    <cellStyle name="Check Cell 5" xfId="315"/>
    <cellStyle name="Check Cell 6" xfId="316"/>
    <cellStyle name="Column Heading" xfId="317"/>
    <cellStyle name="ColumnAttributeAbovePrompt" xfId="318"/>
    <cellStyle name="ColumnAttributePrompt" xfId="319"/>
    <cellStyle name="ColumnAttributeValue" xfId="320"/>
    <cellStyle name="ColumnHeadingPrompt" xfId="321"/>
    <cellStyle name="ColumnHeadingValue" xfId="322"/>
    <cellStyle name="Comma" xfId="1" builtinId="3"/>
    <cellStyle name="Comma  - Style1" xfId="323"/>
    <cellStyle name="Comma  - Style2" xfId="324"/>
    <cellStyle name="Comma  - Style3" xfId="325"/>
    <cellStyle name="Comma  - Style4" xfId="326"/>
    <cellStyle name="Comma  - Style5" xfId="327"/>
    <cellStyle name="Comma  - Style6" xfId="328"/>
    <cellStyle name="Comma  - Style7" xfId="329"/>
    <cellStyle name="Comma  - Style8" xfId="330"/>
    <cellStyle name="Comma [0] 2" xfId="331"/>
    <cellStyle name="Comma [0] 2 2" xfId="332"/>
    <cellStyle name="Comma [0] 2 3" xfId="333"/>
    <cellStyle name="Comma [0] 2 4" xfId="334"/>
    <cellStyle name="Comma [0] 2 5" xfId="335"/>
    <cellStyle name="Comma [0] 2 6" xfId="336"/>
    <cellStyle name="Comma [0] 3" xfId="337"/>
    <cellStyle name="Comma [0] 4" xfId="338"/>
    <cellStyle name="Comma [0] 4 2" xfId="339"/>
    <cellStyle name="Comma [0] 4 2 2" xfId="340"/>
    <cellStyle name="Comma [0] 4 2 2 2" xfId="341"/>
    <cellStyle name="Comma [0] 4 2 2 2 2" xfId="342"/>
    <cellStyle name="Comma [0] 4 2 2 3" xfId="343"/>
    <cellStyle name="Comma [0] 4 2 3" xfId="344"/>
    <cellStyle name="Comma [0] 4 2 3 2" xfId="345"/>
    <cellStyle name="Comma [0] 4 2 4" xfId="346"/>
    <cellStyle name="Comma [0] 4 3" xfId="347"/>
    <cellStyle name="Comma [0] 4 3 2" xfId="348"/>
    <cellStyle name="Comma [0] 4 3 2 2" xfId="349"/>
    <cellStyle name="Comma [0] 4 3 2 2 2" xfId="350"/>
    <cellStyle name="Comma [0] 4 3 2 3" xfId="351"/>
    <cellStyle name="Comma [0] 4 3 3" xfId="352"/>
    <cellStyle name="Comma [0] 4 3 3 2" xfId="353"/>
    <cellStyle name="Comma [0] 4 3 4" xfId="354"/>
    <cellStyle name="Comma [0] 4 4" xfId="355"/>
    <cellStyle name="Comma [0] 4 4 2" xfId="356"/>
    <cellStyle name="Comma [0] 4 4 2 2" xfId="357"/>
    <cellStyle name="Comma [0] 4 4 3" xfId="358"/>
    <cellStyle name="Comma [0] 4 5" xfId="359"/>
    <cellStyle name="Comma [0] 4 5 2" xfId="360"/>
    <cellStyle name="Comma [0] 4 6" xfId="361"/>
    <cellStyle name="Comma [0] 5" xfId="362"/>
    <cellStyle name="Comma [0] 6" xfId="363"/>
    <cellStyle name="Comma [00]" xfId="364"/>
    <cellStyle name="Comma 10" xfId="365"/>
    <cellStyle name="Comma 10 2" xfId="366"/>
    <cellStyle name="Comma 10 3" xfId="367"/>
    <cellStyle name="Comma 11" xfId="368"/>
    <cellStyle name="Comma 11 2" xfId="369"/>
    <cellStyle name="Comma 12" xfId="370"/>
    <cellStyle name="Comma 12 2" xfId="371"/>
    <cellStyle name="Comma 12 2 2" xfId="372"/>
    <cellStyle name="Comma 12 2 2 2" xfId="373"/>
    <cellStyle name="Comma 12 2 2 2 2" xfId="374"/>
    <cellStyle name="Comma 12 2 2 2 2 2" xfId="375"/>
    <cellStyle name="Comma 12 2 2 2 3" xfId="376"/>
    <cellStyle name="Comma 12 2 2 3" xfId="377"/>
    <cellStyle name="Comma 12 2 2 3 2" xfId="378"/>
    <cellStyle name="Comma 12 2 2 4" xfId="379"/>
    <cellStyle name="Comma 12 2 3" xfId="380"/>
    <cellStyle name="Comma 12 2 3 2" xfId="381"/>
    <cellStyle name="Comma 12 2 3 2 2" xfId="382"/>
    <cellStyle name="Comma 12 2 3 2 2 2" xfId="383"/>
    <cellStyle name="Comma 12 2 3 2 3" xfId="384"/>
    <cellStyle name="Comma 12 2 3 3" xfId="385"/>
    <cellStyle name="Comma 12 2 3 3 2" xfId="386"/>
    <cellStyle name="Comma 12 2 3 4" xfId="387"/>
    <cellStyle name="Comma 12 2 4" xfId="388"/>
    <cellStyle name="Comma 12 2 4 2" xfId="389"/>
    <cellStyle name="Comma 12 2 4 2 2" xfId="390"/>
    <cellStyle name="Comma 12 2 4 2 2 2" xfId="391"/>
    <cellStyle name="Comma 12 2 4 2 3" xfId="392"/>
    <cellStyle name="Comma 12 2 4 3" xfId="393"/>
    <cellStyle name="Comma 12 2 4 3 2" xfId="394"/>
    <cellStyle name="Comma 12 2 4 4" xfId="395"/>
    <cellStyle name="Comma 12 2 5" xfId="396"/>
    <cellStyle name="Comma 12 2 5 2" xfId="397"/>
    <cellStyle name="Comma 12 2 5 2 2" xfId="398"/>
    <cellStyle name="Comma 12 2 5 2 2 2" xfId="399"/>
    <cellStyle name="Comma 12 2 5 2 3" xfId="400"/>
    <cellStyle name="Comma 12 2 5 3" xfId="401"/>
    <cellStyle name="Comma 12 2 5 3 2" xfId="402"/>
    <cellStyle name="Comma 12 2 5 4" xfId="403"/>
    <cellStyle name="Comma 12 2 5 5" xfId="404"/>
    <cellStyle name="Comma 12 2 6" xfId="405"/>
    <cellStyle name="Comma 12 2 6 2" xfId="406"/>
    <cellStyle name="Comma 12 2 7" xfId="407"/>
    <cellStyle name="Comma 12 3" xfId="408"/>
    <cellStyle name="Comma 12 3 2" xfId="409"/>
    <cellStyle name="Comma 12 3 2 2" xfId="410"/>
    <cellStyle name="Comma 12 3 2 2 2" xfId="411"/>
    <cellStyle name="Comma 12 3 2 3" xfId="412"/>
    <cellStyle name="Comma 12 3 3" xfId="413"/>
    <cellStyle name="Comma 12 3 3 2" xfId="414"/>
    <cellStyle name="Comma 12 3 4" xfId="415"/>
    <cellStyle name="Comma 12 4" xfId="416"/>
    <cellStyle name="Comma 12 4 2" xfId="417"/>
    <cellStyle name="Comma 12 4 2 2" xfId="418"/>
    <cellStyle name="Comma 12 4 2 2 2" xfId="419"/>
    <cellStyle name="Comma 12 4 2 3" xfId="420"/>
    <cellStyle name="Comma 12 4 3" xfId="421"/>
    <cellStyle name="Comma 12 4 3 2" xfId="422"/>
    <cellStyle name="Comma 12 4 4" xfId="423"/>
    <cellStyle name="Comma 12 5" xfId="424"/>
    <cellStyle name="Comma 12 5 2" xfId="425"/>
    <cellStyle name="Comma 12 5 2 2" xfId="426"/>
    <cellStyle name="Comma 12 5 2 2 2" xfId="427"/>
    <cellStyle name="Comma 12 5 2 3" xfId="428"/>
    <cellStyle name="Comma 12 5 3" xfId="429"/>
    <cellStyle name="Comma 12 5 3 2" xfId="430"/>
    <cellStyle name="Comma 12 5 4" xfId="431"/>
    <cellStyle name="Comma 12 6" xfId="432"/>
    <cellStyle name="Comma 12 6 2" xfId="433"/>
    <cellStyle name="Comma 12 6 2 2" xfId="434"/>
    <cellStyle name="Comma 12 6 3" xfId="435"/>
    <cellStyle name="Comma 12 7" xfId="436"/>
    <cellStyle name="Comma 12 7 2" xfId="437"/>
    <cellStyle name="Comma 12 8" xfId="438"/>
    <cellStyle name="Comma 13" xfId="439"/>
    <cellStyle name="Comma 13 2" xfId="440"/>
    <cellStyle name="Comma 13 2 2" xfId="441"/>
    <cellStyle name="Comma 13 2 2 2" xfId="442"/>
    <cellStyle name="Comma 13 2 2 2 2" xfId="443"/>
    <cellStyle name="Comma 13 2 2 2 2 2" xfId="444"/>
    <cellStyle name="Comma 13 2 2 2 3" xfId="445"/>
    <cellStyle name="Comma 13 2 2 3" xfId="446"/>
    <cellStyle name="Comma 13 2 2 3 2" xfId="447"/>
    <cellStyle name="Comma 13 2 2 4" xfId="448"/>
    <cellStyle name="Comma 13 2 3" xfId="449"/>
    <cellStyle name="Comma 13 2 3 2" xfId="450"/>
    <cellStyle name="Comma 13 2 3 2 2" xfId="451"/>
    <cellStyle name="Comma 13 2 3 3" xfId="452"/>
    <cellStyle name="Comma 13 2 4" xfId="453"/>
    <cellStyle name="Comma 13 2 4 2" xfId="454"/>
    <cellStyle name="Comma 13 2 5" xfId="455"/>
    <cellStyle name="Comma 13 3" xfId="456"/>
    <cellStyle name="Comma 13 3 2" xfId="457"/>
    <cellStyle name="Comma 13 3 2 2" xfId="458"/>
    <cellStyle name="Comma 13 3 2 2 2" xfId="459"/>
    <cellStyle name="Comma 13 3 2 3" xfId="460"/>
    <cellStyle name="Comma 13 3 3" xfId="461"/>
    <cellStyle name="Comma 13 3 3 2" xfId="462"/>
    <cellStyle name="Comma 13 3 4" xfId="463"/>
    <cellStyle name="Comma 13 4" xfId="464"/>
    <cellStyle name="Comma 13 4 2" xfId="465"/>
    <cellStyle name="Comma 13 4 2 2" xfId="466"/>
    <cellStyle name="Comma 13 4 2 2 2" xfId="467"/>
    <cellStyle name="Comma 13 4 2 3" xfId="468"/>
    <cellStyle name="Comma 13 4 3" xfId="469"/>
    <cellStyle name="Comma 13 4 3 2" xfId="470"/>
    <cellStyle name="Comma 13 4 4" xfId="471"/>
    <cellStyle name="Comma 13 5" xfId="472"/>
    <cellStyle name="Comma 13 5 2" xfId="473"/>
    <cellStyle name="Comma 13 5 2 2" xfId="474"/>
    <cellStyle name="Comma 13 5 3" xfId="475"/>
    <cellStyle name="Comma 13 6" xfId="476"/>
    <cellStyle name="Comma 13 6 2" xfId="477"/>
    <cellStyle name="Comma 13 7" xfId="478"/>
    <cellStyle name="Comma 14" xfId="479"/>
    <cellStyle name="Comma 14 2" xfId="480"/>
    <cellStyle name="Comma 14 2 2" xfId="481"/>
    <cellStyle name="Comma 14 2 2 2" xfId="482"/>
    <cellStyle name="Comma 14 2 2 2 2" xfId="483"/>
    <cellStyle name="Comma 14 2 2 3" xfId="484"/>
    <cellStyle name="Comma 14 2 3" xfId="485"/>
    <cellStyle name="Comma 14 2 3 2" xfId="486"/>
    <cellStyle name="Comma 14 2 4" xfId="487"/>
    <cellStyle name="Comma 14 3" xfId="488"/>
    <cellStyle name="Comma 14 3 2" xfId="489"/>
    <cellStyle name="Comma 14 3 2 2" xfId="490"/>
    <cellStyle name="Comma 14 3 2 2 2" xfId="491"/>
    <cellStyle name="Comma 14 3 2 3" xfId="492"/>
    <cellStyle name="Comma 14 3 3" xfId="493"/>
    <cellStyle name="Comma 14 3 3 2" xfId="494"/>
    <cellStyle name="Comma 14 3 4" xfId="495"/>
    <cellStyle name="Comma 14 4" xfId="496"/>
    <cellStyle name="Comma 14 4 2" xfId="497"/>
    <cellStyle name="Comma 14 4 2 2" xfId="498"/>
    <cellStyle name="Comma 14 4 2 2 2" xfId="499"/>
    <cellStyle name="Comma 14 4 2 3" xfId="500"/>
    <cellStyle name="Comma 15" xfId="501"/>
    <cellStyle name="Comma 15 2" xfId="502"/>
    <cellStyle name="Comma 15 2 2" xfId="503"/>
    <cellStyle name="Comma 15 2 2 2" xfId="504"/>
    <cellStyle name="Comma 15 2 2 2 2" xfId="505"/>
    <cellStyle name="Comma 15 2 2 3" xfId="506"/>
    <cellStyle name="Comma 15 2 3" xfId="507"/>
    <cellStyle name="Comma 15 2 3 2" xfId="508"/>
    <cellStyle name="Comma 15 2 4" xfId="509"/>
    <cellStyle name="Comma 15 3" xfId="510"/>
    <cellStyle name="Comma 15 3 2" xfId="511"/>
    <cellStyle name="Comma 15 3 2 2" xfId="512"/>
    <cellStyle name="Comma 15 3 2 2 2" xfId="513"/>
    <cellStyle name="Comma 15 3 2 3" xfId="514"/>
    <cellStyle name="Comma 15 3 3" xfId="515"/>
    <cellStyle name="Comma 15 3 3 2" xfId="516"/>
    <cellStyle name="Comma 15 3 4" xfId="517"/>
    <cellStyle name="Comma 15 4" xfId="518"/>
    <cellStyle name="Comma 15 4 2" xfId="519"/>
    <cellStyle name="Comma 15 4 2 2" xfId="520"/>
    <cellStyle name="Comma 15 4 3" xfId="521"/>
    <cellStyle name="Comma 15 5" xfId="522"/>
    <cellStyle name="Comma 15 5 2" xfId="523"/>
    <cellStyle name="Comma 15 6" xfId="524"/>
    <cellStyle name="Comma 16" xfId="525"/>
    <cellStyle name="Comma 16 2" xfId="526"/>
    <cellStyle name="Comma 16 2 2" xfId="527"/>
    <cellStyle name="Comma 16 2 2 2" xfId="528"/>
    <cellStyle name="Comma 16 2 2 2 2" xfId="529"/>
    <cellStyle name="Comma 16 2 2 3" xfId="530"/>
    <cellStyle name="Comma 16 3" xfId="531"/>
    <cellStyle name="Comma 16 3 2" xfId="532"/>
    <cellStyle name="Comma 16 3 2 2" xfId="533"/>
    <cellStyle name="Comma 16 3 2 2 2" xfId="534"/>
    <cellStyle name="Comma 16 3 2 3" xfId="535"/>
    <cellStyle name="Comma 16 3 3" xfId="536"/>
    <cellStyle name="Comma 16 3 3 2" xfId="537"/>
    <cellStyle name="Comma 16 3 4" xfId="538"/>
    <cellStyle name="Comma 16 4" xfId="539"/>
    <cellStyle name="Comma 16 4 2" xfId="540"/>
    <cellStyle name="Comma 16 4 2 2" xfId="541"/>
    <cellStyle name="Comma 16 4 3" xfId="542"/>
    <cellStyle name="Comma 16 5" xfId="543"/>
    <cellStyle name="Comma 16 5 2" xfId="544"/>
    <cellStyle name="Comma 16 6" xfId="545"/>
    <cellStyle name="Comma 17" xfId="546"/>
    <cellStyle name="Comma 17 2" xfId="547"/>
    <cellStyle name="Comma 17 2 2" xfId="548"/>
    <cellStyle name="Comma 17 2 2 2" xfId="549"/>
    <cellStyle name="Comma 17 2 2 2 2" xfId="550"/>
    <cellStyle name="Comma 17 2 2 3" xfId="551"/>
    <cellStyle name="Comma 17 2 3" xfId="552"/>
    <cellStyle name="Comma 17 2 3 2" xfId="553"/>
    <cellStyle name="Comma 17 2 4" xfId="554"/>
    <cellStyle name="Comma 17 3" xfId="555"/>
    <cellStyle name="Comma 17 3 2" xfId="556"/>
    <cellStyle name="Comma 17 3 2 2" xfId="557"/>
    <cellStyle name="Comma 17 3 2 2 2" xfId="558"/>
    <cellStyle name="Comma 17 3 2 3" xfId="559"/>
    <cellStyle name="Comma 17 3 3" xfId="560"/>
    <cellStyle name="Comma 17 3 3 2" xfId="561"/>
    <cellStyle name="Comma 17 3 4" xfId="562"/>
    <cellStyle name="Comma 17 4" xfId="563"/>
    <cellStyle name="Comma 17 4 2" xfId="564"/>
    <cellStyle name="Comma 17 4 2 2" xfId="565"/>
    <cellStyle name="Comma 17 4 3" xfId="566"/>
    <cellStyle name="Comma 18" xfId="567"/>
    <cellStyle name="Comma 18 2" xfId="568"/>
    <cellStyle name="Comma 18 2 2" xfId="569"/>
    <cellStyle name="Comma 18 3" xfId="570"/>
    <cellStyle name="Comma 19" xfId="571"/>
    <cellStyle name="Comma 19 2" xfId="572"/>
    <cellStyle name="Comma 19 2 2" xfId="573"/>
    <cellStyle name="Comma 19 3" xfId="574"/>
    <cellStyle name="Comma 2" xfId="575"/>
    <cellStyle name="Comma 2 10" xfId="576"/>
    <cellStyle name="Comma 2 11" xfId="577"/>
    <cellStyle name="Comma 2 2" xfId="578"/>
    <cellStyle name="Comma 2 2 2" xfId="579"/>
    <cellStyle name="Comma 2 2 2 2" xfId="580"/>
    <cellStyle name="Comma 2 2 2 2 2" xfId="581"/>
    <cellStyle name="Comma 2 2 2 2 3" xfId="582"/>
    <cellStyle name="Comma 2 2 2 2 4" xfId="583"/>
    <cellStyle name="Comma 2 2 2 2 5" xfId="584"/>
    <cellStyle name="Comma 2 2 2 2_Sheet1" xfId="585"/>
    <cellStyle name="Comma 2 2 2 3" xfId="586"/>
    <cellStyle name="Comma 2 2 2 4" xfId="587"/>
    <cellStyle name="Comma 2 2 2 5" xfId="588"/>
    <cellStyle name="Comma 2 2 2_Sheet1" xfId="589"/>
    <cellStyle name="Comma 2 2 3" xfId="590"/>
    <cellStyle name="Comma 2 2 4" xfId="591"/>
    <cellStyle name="Comma 2 2 5" xfId="592"/>
    <cellStyle name="Comma 2 2 6" xfId="593"/>
    <cellStyle name="Comma 2 2 7" xfId="594"/>
    <cellStyle name="Comma 2 2_Sheet1" xfId="595"/>
    <cellStyle name="Comma 2 3" xfId="596"/>
    <cellStyle name="Comma 2 3 2" xfId="597"/>
    <cellStyle name="Comma 2 4" xfId="598"/>
    <cellStyle name="Comma 2 5" xfId="599"/>
    <cellStyle name="Comma 2 5 2" xfId="600"/>
    <cellStyle name="Comma 2 5 2 2" xfId="601"/>
    <cellStyle name="Comma 2 5 2 2 2" xfId="602"/>
    <cellStyle name="Comma 2 5 2 2 2 2" xfId="603"/>
    <cellStyle name="Comma 2 5 2 2 3" xfId="604"/>
    <cellStyle name="Comma 2 5 3" xfId="605"/>
    <cellStyle name="Comma 2 5 3 2" xfId="606"/>
    <cellStyle name="Comma 2 5 3 2 2" xfId="607"/>
    <cellStyle name="Comma 2 5 3 2 2 2" xfId="608"/>
    <cellStyle name="Comma 2 5 3 2 3" xfId="609"/>
    <cellStyle name="Comma 2 5 3 3" xfId="610"/>
    <cellStyle name="Comma 2 5 3 3 2" xfId="611"/>
    <cellStyle name="Comma 2 5 3 4" xfId="612"/>
    <cellStyle name="Comma 2 5 4" xfId="613"/>
    <cellStyle name="Comma 2 5 4 2" xfId="614"/>
    <cellStyle name="Comma 2 5 4 2 2" xfId="615"/>
    <cellStyle name="Comma 2 5 4 3" xfId="616"/>
    <cellStyle name="Comma 2 5 5" xfId="617"/>
    <cellStyle name="Comma 2 5 5 2" xfId="618"/>
    <cellStyle name="Comma 2 5 6" xfId="619"/>
    <cellStyle name="Comma 2 6" xfId="620"/>
    <cellStyle name="Comma 2 6 2" xfId="621"/>
    <cellStyle name="Comma 2 7" xfId="622"/>
    <cellStyle name="Comma 2 8" xfId="623"/>
    <cellStyle name="Comma 2 9" xfId="624"/>
    <cellStyle name="Comma 20" xfId="625"/>
    <cellStyle name="Comma 20 2" xfId="626"/>
    <cellStyle name="Comma 20 2 2" xfId="627"/>
    <cellStyle name="Comma 20 3" xfId="628"/>
    <cellStyle name="Comma 21" xfId="629"/>
    <cellStyle name="Comma 22" xfId="630"/>
    <cellStyle name="Comma 22 2" xfId="631"/>
    <cellStyle name="Comma 22 2 2" xfId="632"/>
    <cellStyle name="Comma 22 3" xfId="633"/>
    <cellStyle name="Comma 23" xfId="634"/>
    <cellStyle name="Comma 23 2" xfId="635"/>
    <cellStyle name="Comma 23 2 2" xfId="636"/>
    <cellStyle name="Comma 23 3" xfId="637"/>
    <cellStyle name="Comma 24" xfId="638"/>
    <cellStyle name="Comma 25" xfId="639"/>
    <cellStyle name="Comma 25 2" xfId="640"/>
    <cellStyle name="Comma 25 2 2" xfId="641"/>
    <cellStyle name="Comma 25 2 2 2" xfId="642"/>
    <cellStyle name="Comma 25 2 3" xfId="643"/>
    <cellStyle name="Comma 25 2 4" xfId="644"/>
    <cellStyle name="Comma 25 3" xfId="645"/>
    <cellStyle name="Comma 25 3 2" xfId="646"/>
    <cellStyle name="Comma 25 4" xfId="647"/>
    <cellStyle name="Comma 26" xfId="648"/>
    <cellStyle name="Comma 26 2" xfId="649"/>
    <cellStyle name="Comma 26 2 2" xfId="650"/>
    <cellStyle name="Comma 26 3" xfId="651"/>
    <cellStyle name="Comma 27" xfId="652"/>
    <cellStyle name="Comma 27 2" xfId="653"/>
    <cellStyle name="Comma 27 2 2" xfId="654"/>
    <cellStyle name="Comma 27 3" xfId="655"/>
    <cellStyle name="Comma 28" xfId="656"/>
    <cellStyle name="Comma 28 2" xfId="657"/>
    <cellStyle name="Comma 28 2 2" xfId="658"/>
    <cellStyle name="Comma 28 2 2 2" xfId="659"/>
    <cellStyle name="Comma 28 2 3" xfId="660"/>
    <cellStyle name="Comma 28 2 4" xfId="661"/>
    <cellStyle name="Comma 28 3" xfId="662"/>
    <cellStyle name="Comma 28 3 2" xfId="663"/>
    <cellStyle name="Comma 28 4" xfId="664"/>
    <cellStyle name="Comma 29" xfId="665"/>
    <cellStyle name="Comma 29 2" xfId="666"/>
    <cellStyle name="Comma 29 2 2" xfId="667"/>
    <cellStyle name="Comma 29 3" xfId="668"/>
    <cellStyle name="Comma 29 4" xfId="669"/>
    <cellStyle name="Comma 3" xfId="670"/>
    <cellStyle name="Comma 3 2" xfId="671"/>
    <cellStyle name="Comma 3 3" xfId="672"/>
    <cellStyle name="Comma 3 3 2" xfId="673"/>
    <cellStyle name="Comma 3 3 2 2" xfId="674"/>
    <cellStyle name="Comma 3 3 2 2 2" xfId="675"/>
    <cellStyle name="Comma 3 3 2 2 2 2" xfId="676"/>
    <cellStyle name="Comma 3 3 2 2 2 2 2" xfId="677"/>
    <cellStyle name="Comma 3 3 2 2 2 3" xfId="678"/>
    <cellStyle name="Comma 3 3 2 2 3" xfId="679"/>
    <cellStyle name="Comma 3 3 2 2 3 2" xfId="680"/>
    <cellStyle name="Comma 3 3 2 2 4" xfId="681"/>
    <cellStyle name="Comma 3 3 2 3" xfId="682"/>
    <cellStyle name="Comma 3 3 2 3 2" xfId="683"/>
    <cellStyle name="Comma 3 3 2 3 2 2" xfId="684"/>
    <cellStyle name="Comma 3 3 2 3 2 2 2" xfId="685"/>
    <cellStyle name="Comma 3 3 2 3 2 3" xfId="686"/>
    <cellStyle name="Comma 3 3 2 3 3" xfId="687"/>
    <cellStyle name="Comma 3 3 2 3 3 2" xfId="688"/>
    <cellStyle name="Comma 3 3 2 3 4" xfId="689"/>
    <cellStyle name="Comma 3 3 2 4" xfId="690"/>
    <cellStyle name="Comma 3 3 2 4 2" xfId="691"/>
    <cellStyle name="Comma 3 3 2 4 2 2" xfId="692"/>
    <cellStyle name="Comma 3 3 2 4 3" xfId="693"/>
    <cellStyle name="Comma 3 3 2 5" xfId="694"/>
    <cellStyle name="Comma 3 3 2 5 2" xfId="695"/>
    <cellStyle name="Comma 3 3 2 6" xfId="696"/>
    <cellStyle name="Comma 3 3 3" xfId="697"/>
    <cellStyle name="Comma 3 3 3 2" xfId="698"/>
    <cellStyle name="Comma 3 3 3 2 2" xfId="699"/>
    <cellStyle name="Comma 3 3 3 2 2 2" xfId="700"/>
    <cellStyle name="Comma 3 3 3 2 2 2 2" xfId="701"/>
    <cellStyle name="Comma 3 3 3 2 2 3" xfId="702"/>
    <cellStyle name="Comma 3 3 3 2 3" xfId="703"/>
    <cellStyle name="Comma 3 3 3 2 3 2" xfId="704"/>
    <cellStyle name="Comma 3 3 3 2 4" xfId="705"/>
    <cellStyle name="Comma 3 3 3 3" xfId="706"/>
    <cellStyle name="Comma 3 3 3 3 2" xfId="707"/>
    <cellStyle name="Comma 3 3 3 3 2 2" xfId="708"/>
    <cellStyle name="Comma 3 3 3 3 2 2 2" xfId="709"/>
    <cellStyle name="Comma 3 3 3 3 2 3" xfId="710"/>
    <cellStyle name="Comma 3 3 3 3 3" xfId="711"/>
    <cellStyle name="Comma 3 3 3 3 3 2" xfId="712"/>
    <cellStyle name="Comma 3 3 3 3 4" xfId="713"/>
    <cellStyle name="Comma 3 3 3 4" xfId="714"/>
    <cellStyle name="Comma 3 3 3 4 2" xfId="715"/>
    <cellStyle name="Comma 3 3 3 4 2 2" xfId="716"/>
    <cellStyle name="Comma 3 3 3 4 3" xfId="717"/>
    <cellStyle name="Comma 3 3 3 5" xfId="718"/>
    <cellStyle name="Comma 3 3 3 5 2" xfId="719"/>
    <cellStyle name="Comma 3 3 3 6" xfId="720"/>
    <cellStyle name="Comma 3 3 4" xfId="721"/>
    <cellStyle name="Comma 3 3 4 2" xfId="722"/>
    <cellStyle name="Comma 3 3 4 2 2" xfId="723"/>
    <cellStyle name="Comma 3 3 4 2 2 2" xfId="724"/>
    <cellStyle name="Comma 3 3 4 2 2 2 2" xfId="725"/>
    <cellStyle name="Comma 3 3 4 2 2 2 2 2" xfId="726"/>
    <cellStyle name="Comma 3 3 4 2 2 2 3" xfId="727"/>
    <cellStyle name="Comma 3 3 4 2 2 3" xfId="728"/>
    <cellStyle name="Comma 3 3 4 2 2 3 2" xfId="729"/>
    <cellStyle name="Comma 3 3 4 2 2 4" xfId="730"/>
    <cellStyle name="Comma 3 3 4 2 3" xfId="731"/>
    <cellStyle name="Comma 3 3 4 2 3 2" xfId="732"/>
    <cellStyle name="Comma 3 3 4 2 3 2 2" xfId="733"/>
    <cellStyle name="Comma 3 3 4 2 3 2 2 2" xfId="734"/>
    <cellStyle name="Comma 3 3 4 2 3 2 3" xfId="735"/>
    <cellStyle name="Comma 3 3 4 2 3 3" xfId="736"/>
    <cellStyle name="Comma 3 3 4 2 3 3 2" xfId="737"/>
    <cellStyle name="Comma 3 3 4 2 3 4" xfId="738"/>
    <cellStyle name="Comma 3 3 4 2 4" xfId="739"/>
    <cellStyle name="Comma 3 3 4 2 4 2" xfId="740"/>
    <cellStyle name="Comma 3 3 4 2 4 2 2" xfId="741"/>
    <cellStyle name="Comma 3 3 4 2 4 3" xfId="742"/>
    <cellStyle name="Comma 3 3 4 2 5" xfId="743"/>
    <cellStyle name="Comma 3 3 4 2 5 2" xfId="744"/>
    <cellStyle name="Comma 3 3 4 2 6" xfId="745"/>
    <cellStyle name="Comma 3 3 4 3" xfId="746"/>
    <cellStyle name="Comma 3 3 4 3 2" xfId="747"/>
    <cellStyle name="Comma 3 3 4 3 2 2" xfId="748"/>
    <cellStyle name="Comma 3 3 4 3 2 2 2" xfId="749"/>
    <cellStyle name="Comma 3 3 4 3 2 3" xfId="750"/>
    <cellStyle name="Comma 3 3 4 3 3" xfId="751"/>
    <cellStyle name="Comma 3 3 4 3 3 2" xfId="752"/>
    <cellStyle name="Comma 3 3 4 3 4" xfId="753"/>
    <cellStyle name="Comma 3 3 4 4" xfId="754"/>
    <cellStyle name="Comma 3 3 4 4 2" xfId="755"/>
    <cellStyle name="Comma 3 3 4 4 2 2" xfId="756"/>
    <cellStyle name="Comma 3 3 4 4 2 2 2" xfId="757"/>
    <cellStyle name="Comma 3 3 4 4 2 3" xfId="758"/>
    <cellStyle name="Comma 3 3 4 4 3" xfId="759"/>
    <cellStyle name="Comma 3 3 4 4 3 2" xfId="760"/>
    <cellStyle name="Comma 3 3 4 4 4" xfId="761"/>
    <cellStyle name="Comma 3 3 4 5" xfId="762"/>
    <cellStyle name="Comma 3 3 4 5 2" xfId="763"/>
    <cellStyle name="Comma 3 3 4 5 2 2" xfId="764"/>
    <cellStyle name="Comma 3 3 4 5 3" xfId="765"/>
    <cellStyle name="Comma 3 3 4 6" xfId="766"/>
    <cellStyle name="Comma 3 3 4 6 2" xfId="767"/>
    <cellStyle name="Comma 3 3 4 7" xfId="768"/>
    <cellStyle name="Comma 3 3 5" xfId="769"/>
    <cellStyle name="Comma 3 3 5 2" xfId="770"/>
    <cellStyle name="Comma 3 3 5 2 2" xfId="771"/>
    <cellStyle name="Comma 3 3 5 2 2 2" xfId="772"/>
    <cellStyle name="Comma 3 3 5 2 3" xfId="773"/>
    <cellStyle name="Comma 3 3 5 3" xfId="774"/>
    <cellStyle name="Comma 3 3 5 3 2" xfId="775"/>
    <cellStyle name="Comma 3 3 5 4" xfId="776"/>
    <cellStyle name="Comma 3 3 6" xfId="777"/>
    <cellStyle name="Comma 3 3 6 2" xfId="778"/>
    <cellStyle name="Comma 3 3 6 2 2" xfId="779"/>
    <cellStyle name="Comma 3 3 6 2 2 2" xfId="780"/>
    <cellStyle name="Comma 3 3 6 2 3" xfId="781"/>
    <cellStyle name="Comma 3 3 6 3" xfId="782"/>
    <cellStyle name="Comma 3 3 6 3 2" xfId="783"/>
    <cellStyle name="Comma 3 3 6 4" xfId="784"/>
    <cellStyle name="Comma 3 3 7" xfId="785"/>
    <cellStyle name="Comma 3 3 7 2" xfId="786"/>
    <cellStyle name="Comma 3 3 7 2 2" xfId="787"/>
    <cellStyle name="Comma 3 3 7 3" xfId="788"/>
    <cellStyle name="Comma 3 3 8" xfId="789"/>
    <cellStyle name="Comma 3 3 8 2" xfId="790"/>
    <cellStyle name="Comma 3 3 9" xfId="791"/>
    <cellStyle name="Comma 3 4" xfId="792"/>
    <cellStyle name="Comma 3 5" xfId="793"/>
    <cellStyle name="Comma 30" xfId="794"/>
    <cellStyle name="Comma 30 2" xfId="795"/>
    <cellStyle name="Comma 30 2 2" xfId="796"/>
    <cellStyle name="Comma 30 3" xfId="797"/>
    <cellStyle name="Comma 31" xfId="798"/>
    <cellStyle name="Comma 32" xfId="799"/>
    <cellStyle name="Comma 33" xfId="800"/>
    <cellStyle name="Comma 34" xfId="801"/>
    <cellStyle name="Comma 35" xfId="802"/>
    <cellStyle name="Comma 36" xfId="803"/>
    <cellStyle name="Comma 37" xfId="804"/>
    <cellStyle name="Comma 38" xfId="805"/>
    <cellStyle name="Comma 39" xfId="806"/>
    <cellStyle name="Comma 4" xfId="807"/>
    <cellStyle name="Comma 4 2" xfId="808"/>
    <cellStyle name="Comma 4 3" xfId="809"/>
    <cellStyle name="Comma 4 4" xfId="810"/>
    <cellStyle name="Comma 4 5" xfId="811"/>
    <cellStyle name="Comma 4 6" xfId="812"/>
    <cellStyle name="Comma 4 7" xfId="813"/>
    <cellStyle name="Comma 4 8" xfId="814"/>
    <cellStyle name="Comma 40" xfId="815"/>
    <cellStyle name="Comma 41" xfId="816"/>
    <cellStyle name="Comma 42" xfId="817"/>
    <cellStyle name="Comma 43" xfId="818"/>
    <cellStyle name="Comma 44" xfId="819"/>
    <cellStyle name="Comma 45" xfId="820"/>
    <cellStyle name="Comma 46" xfId="821"/>
    <cellStyle name="Comma 47" xfId="822"/>
    <cellStyle name="Comma 48" xfId="823"/>
    <cellStyle name="Comma 49" xfId="824"/>
    <cellStyle name="Comma 5" xfId="825"/>
    <cellStyle name="Comma 5 2" xfId="826"/>
    <cellStyle name="Comma 5 3" xfId="827"/>
    <cellStyle name="Comma 5 3 2" xfId="828"/>
    <cellStyle name="Comma 5 3 2 2" xfId="829"/>
    <cellStyle name="Comma 5 3 2 2 2" xfId="830"/>
    <cellStyle name="Comma 5 3 2 2 2 2" xfId="831"/>
    <cellStyle name="Comma 5 3 2 2 2 2 2" xfId="832"/>
    <cellStyle name="Comma 5 3 2 2 2 2 2 2" xfId="833"/>
    <cellStyle name="Comma 5 3 2 2 2 2 2 2 2" xfId="834"/>
    <cellStyle name="Comma 5 3 2 2 2 2 2 2 2 2" xfId="835"/>
    <cellStyle name="Comma 5 3 2 2 2 2 2 2 2 2 2" xfId="836"/>
    <cellStyle name="Comma 5 3 2 2 2 2 2 2 2 3" xfId="837"/>
    <cellStyle name="Comma 5 3 2 2 2 2 2 2 3" xfId="838"/>
    <cellStyle name="Comma 5 3 2 2 2 2 2 2 3 2" xfId="839"/>
    <cellStyle name="Comma 5 3 2 2 2 2 2 2 4" xfId="840"/>
    <cellStyle name="Comma 5 3 2 2 2 2 2 3" xfId="841"/>
    <cellStyle name="Comma 5 3 2 2 2 2 2 3 2" xfId="842"/>
    <cellStyle name="Comma 5 3 2 2 2 2 2 3 2 2" xfId="843"/>
    <cellStyle name="Comma 5 3 2 2 2 2 2 3 2 2 2" xfId="844"/>
    <cellStyle name="Comma 5 3 2 2 2 2 2 3 2 3" xfId="845"/>
    <cellStyle name="Comma 5 3 2 2 2 2 2 3 3" xfId="846"/>
    <cellStyle name="Comma 5 3 2 2 2 2 2 3 3 2" xfId="847"/>
    <cellStyle name="Comma 5 3 2 2 2 2 2 3 4" xfId="848"/>
    <cellStyle name="Comma 5 3 2 2 2 2 2 4" xfId="849"/>
    <cellStyle name="Comma 5 3 2 2 2 2 2 4 2" xfId="850"/>
    <cellStyle name="Comma 5 3 2 2 2 2 2 4 2 2" xfId="851"/>
    <cellStyle name="Comma 5 3 2 2 2 2 2 4 3" xfId="852"/>
    <cellStyle name="Comma 5 3 2 2 2 2 2 5" xfId="853"/>
    <cellStyle name="Comma 5 3 2 2 2 2 2 5 2" xfId="854"/>
    <cellStyle name="Comma 5 3 2 2 2 2 2 6" xfId="855"/>
    <cellStyle name="Comma 5 3 2 2 2 2 3" xfId="856"/>
    <cellStyle name="Comma 5 3 2 2 2 2 3 2" xfId="857"/>
    <cellStyle name="Comma 5 3 2 2 2 2 3 2 2" xfId="858"/>
    <cellStyle name="Comma 5 3 2 2 2 2 3 2 2 2" xfId="859"/>
    <cellStyle name="Comma 5 3 2 2 2 2 3 2 3" xfId="860"/>
    <cellStyle name="Comma 5 3 2 2 2 2 3 3" xfId="861"/>
    <cellStyle name="Comma 5 3 2 2 2 2 3 3 2" xfId="862"/>
    <cellStyle name="Comma 5 3 2 2 2 2 3 4" xfId="863"/>
    <cellStyle name="Comma 5 3 2 2 2 2 4" xfId="864"/>
    <cellStyle name="Comma 5 3 2 2 2 2 4 2" xfId="865"/>
    <cellStyle name="Comma 5 3 2 2 2 2 4 2 2" xfId="866"/>
    <cellStyle name="Comma 5 3 2 2 2 2 4 2 2 2" xfId="867"/>
    <cellStyle name="Comma 5 3 2 2 2 2 4 2 3" xfId="868"/>
    <cellStyle name="Comma 5 3 2 2 2 2 4 3" xfId="869"/>
    <cellStyle name="Comma 5 3 2 2 2 2 4 3 2" xfId="870"/>
    <cellStyle name="Comma 5 3 2 2 2 2 4 4" xfId="871"/>
    <cellStyle name="Comma 5 3 2 2 2 2 5" xfId="872"/>
    <cellStyle name="Comma 5 3 2 2 2 2 5 2" xfId="873"/>
    <cellStyle name="Comma 5 3 2 2 2 2 5 2 2" xfId="874"/>
    <cellStyle name="Comma 5 3 2 2 2 2 5 3" xfId="875"/>
    <cellStyle name="Comma 5 3 2 2 2 2 6" xfId="876"/>
    <cellStyle name="Comma 5 3 2 2 2 2 6 2" xfId="877"/>
    <cellStyle name="Comma 5 3 2 2 2 2 6 2 2" xfId="878"/>
    <cellStyle name="Comma 5 3 2 2 2 2 6 3" xfId="879"/>
    <cellStyle name="Comma 5 3 2 2 2 2 7" xfId="880"/>
    <cellStyle name="Comma 5 3 2 2 2 2 7 2" xfId="881"/>
    <cellStyle name="Comma 5 3 2 2 2 2 8" xfId="882"/>
    <cellStyle name="Comma 5 3 2 2 2 3" xfId="883"/>
    <cellStyle name="Comma 5 3 2 2 2 3 2" xfId="884"/>
    <cellStyle name="Comma 5 3 2 2 2 3 2 2" xfId="885"/>
    <cellStyle name="Comma 5 3 2 2 2 3 2 2 2" xfId="886"/>
    <cellStyle name="Comma 5 3 2 2 2 3 2 3" xfId="887"/>
    <cellStyle name="Comma 5 3 2 2 2 3 3" xfId="888"/>
    <cellStyle name="Comma 5 3 2 2 2 3 3 2" xfId="889"/>
    <cellStyle name="Comma 5 3 2 2 2 3 4" xfId="890"/>
    <cellStyle name="Comma 5 3 2 2 2 4" xfId="891"/>
    <cellStyle name="Comma 5 3 2 2 2 4 2" xfId="892"/>
    <cellStyle name="Comma 5 3 2 2 2 4 2 2" xfId="893"/>
    <cellStyle name="Comma 5 3 2 2 2 4 2 2 2" xfId="894"/>
    <cellStyle name="Comma 5 3 2 2 2 4 2 3" xfId="895"/>
    <cellStyle name="Comma 5 3 2 2 2 4 3" xfId="896"/>
    <cellStyle name="Comma 5 3 2 2 2 4 3 2" xfId="897"/>
    <cellStyle name="Comma 5 3 2 2 2 4 4" xfId="898"/>
    <cellStyle name="Comma 5 3 2 2 2 5" xfId="899"/>
    <cellStyle name="Comma 5 3 2 2 2 5 2" xfId="900"/>
    <cellStyle name="Comma 5 3 2 2 2 5 2 2" xfId="901"/>
    <cellStyle name="Comma 5 3 2 2 2 5 3" xfId="902"/>
    <cellStyle name="Comma 5 3 2 2 2 6" xfId="903"/>
    <cellStyle name="Comma 5 3 2 2 2 6 2" xfId="904"/>
    <cellStyle name="Comma 5 3 2 2 2 7" xfId="905"/>
    <cellStyle name="Comma 5 3 2 2 3" xfId="906"/>
    <cellStyle name="Comma 5 3 2 2 3 2" xfId="907"/>
    <cellStyle name="Comma 5 3 2 2 3 2 2" xfId="908"/>
    <cellStyle name="Comma 5 3 2 2 3 2 2 2" xfId="909"/>
    <cellStyle name="Comma 5 3 2 2 3 2 3" xfId="910"/>
    <cellStyle name="Comma 5 3 2 2 3 3" xfId="911"/>
    <cellStyle name="Comma 5 3 2 2 3 3 2" xfId="912"/>
    <cellStyle name="Comma 5 3 2 2 3 4" xfId="913"/>
    <cellStyle name="Comma 5 3 2 2 4" xfId="914"/>
    <cellStyle name="Comma 5 3 2 2 4 2" xfId="915"/>
    <cellStyle name="Comma 5 3 2 2 4 2 2" xfId="916"/>
    <cellStyle name="Comma 5 3 2 2 4 2 2 2" xfId="917"/>
    <cellStyle name="Comma 5 3 2 2 4 2 3" xfId="918"/>
    <cellStyle name="Comma 5 3 2 2 4 3" xfId="919"/>
    <cellStyle name="Comma 5 3 2 2 4 3 2" xfId="920"/>
    <cellStyle name="Comma 5 3 2 2 4 4" xfId="921"/>
    <cellStyle name="Comma 5 3 2 2 5" xfId="922"/>
    <cellStyle name="Comma 5 3 2 2 5 2" xfId="923"/>
    <cellStyle name="Comma 5 3 2 2 5 2 2" xfId="924"/>
    <cellStyle name="Comma 5 3 2 2 5 3" xfId="925"/>
    <cellStyle name="Comma 5 3 2 2 6" xfId="926"/>
    <cellStyle name="Comma 5 3 2 2 6 2" xfId="927"/>
    <cellStyle name="Comma 5 3 2 2 7" xfId="928"/>
    <cellStyle name="Comma 5 3 2 3" xfId="929"/>
    <cellStyle name="Comma 5 3 2 3 2" xfId="930"/>
    <cellStyle name="Comma 5 3 2 3 2 2" xfId="931"/>
    <cellStyle name="Comma 5 3 2 3 2 2 2" xfId="932"/>
    <cellStyle name="Comma 5 3 2 3 2 3" xfId="933"/>
    <cellStyle name="Comma 5 3 2 3 3" xfId="934"/>
    <cellStyle name="Comma 5 3 2 3 3 2" xfId="935"/>
    <cellStyle name="Comma 5 3 2 3 4" xfId="936"/>
    <cellStyle name="Comma 5 3 2 4" xfId="937"/>
    <cellStyle name="Comma 5 3 2 4 2" xfId="938"/>
    <cellStyle name="Comma 5 3 2 4 2 2" xfId="939"/>
    <cellStyle name="Comma 5 3 2 4 2 2 2" xfId="940"/>
    <cellStyle name="Comma 5 3 2 4 2 3" xfId="941"/>
    <cellStyle name="Comma 5 3 2 4 3" xfId="942"/>
    <cellStyle name="Comma 5 3 2 4 3 2" xfId="943"/>
    <cellStyle name="Comma 5 3 2 4 4" xfId="944"/>
    <cellStyle name="Comma 5 3 2 5" xfId="945"/>
    <cellStyle name="Comma 5 3 2 5 2" xfId="946"/>
    <cellStyle name="Comma 5 3 2 5 2 2" xfId="947"/>
    <cellStyle name="Comma 5 3 2 5 3" xfId="948"/>
    <cellStyle name="Comma 5 3 2 6" xfId="949"/>
    <cellStyle name="Comma 5 3 2 6 2" xfId="950"/>
    <cellStyle name="Comma 5 3 2 7" xfId="951"/>
    <cellStyle name="Comma 5 3 3" xfId="952"/>
    <cellStyle name="Comma 5 3 3 2" xfId="953"/>
    <cellStyle name="Comma 5 3 3 2 2" xfId="954"/>
    <cellStyle name="Comma 5 3 3 2 2 2" xfId="955"/>
    <cellStyle name="Comma 5 3 3 2 3" xfId="956"/>
    <cellStyle name="Comma 5 3 3 3" xfId="957"/>
    <cellStyle name="Comma 5 3 3 3 2" xfId="958"/>
    <cellStyle name="Comma 5 3 3 4" xfId="959"/>
    <cellStyle name="Comma 5 3 4" xfId="960"/>
    <cellStyle name="Comma 5 3 4 2" xfId="961"/>
    <cellStyle name="Comma 5 3 4 2 2" xfId="962"/>
    <cellStyle name="Comma 5 3 4 2 2 2" xfId="963"/>
    <cellStyle name="Comma 5 3 4 2 3" xfId="964"/>
    <cellStyle name="Comma 5 3 4 3" xfId="965"/>
    <cellStyle name="Comma 5 3 4 3 2" xfId="966"/>
    <cellStyle name="Comma 5 3 4 4" xfId="967"/>
    <cellStyle name="Comma 5 3 5" xfId="968"/>
    <cellStyle name="Comma 5 3 5 2" xfId="969"/>
    <cellStyle name="Comma 5 3 5 2 2" xfId="970"/>
    <cellStyle name="Comma 5 3 5 3" xfId="971"/>
    <cellStyle name="Comma 5 3 6" xfId="972"/>
    <cellStyle name="Comma 5 3 6 2" xfId="973"/>
    <cellStyle name="Comma 5 3 7" xfId="974"/>
    <cellStyle name="Comma 6" xfId="975"/>
    <cellStyle name="Comma 6 2" xfId="976"/>
    <cellStyle name="Comma 6 3" xfId="977"/>
    <cellStyle name="Comma 6 4" xfId="978"/>
    <cellStyle name="Comma 7" xfId="979"/>
    <cellStyle name="Comma 7 2" xfId="980"/>
    <cellStyle name="Comma 7 3" xfId="981"/>
    <cellStyle name="Comma 7 4" xfId="982"/>
    <cellStyle name="Comma 7 5" xfId="983"/>
    <cellStyle name="Comma 7 6" xfId="984"/>
    <cellStyle name="Comma 8" xfId="985"/>
    <cellStyle name="Comma 8 2" xfId="986"/>
    <cellStyle name="Comma 8 3" xfId="987"/>
    <cellStyle name="Comma 8 3 2" xfId="988"/>
    <cellStyle name="Comma 8 3 2 2" xfId="989"/>
    <cellStyle name="Comma 8 3 3" xfId="990"/>
    <cellStyle name="Comma 9" xfId="991"/>
    <cellStyle name="Comma 9 2" xfId="992"/>
    <cellStyle name="Comma 9 2 2" xfId="993"/>
    <cellStyle name="Comma 9 2 2 2" xfId="994"/>
    <cellStyle name="Comma 9 2 3" xfId="995"/>
    <cellStyle name="Commax" xfId="996"/>
    <cellStyle name="Curren - Style2" xfId="997"/>
    <cellStyle name="Currency [00]" xfId="998"/>
    <cellStyle name="Currency 2" xfId="999"/>
    <cellStyle name="Date" xfId="1000"/>
    <cellStyle name="DATE 2" xfId="1001"/>
    <cellStyle name="Date Short" xfId="1002"/>
    <cellStyle name="Date_sample%20cenvat%20credit(1)" xfId="1003"/>
    <cellStyle name="DELTA" xfId="1004"/>
    <cellStyle name="Dezimal [0]_Compiling Utility Macros" xfId="1005"/>
    <cellStyle name="Dezimal_Compiling Utility Macros" xfId="1006"/>
    <cellStyle name="Enter Currency (0)" xfId="1007"/>
    <cellStyle name="Enter Currency (2)" xfId="1008"/>
    <cellStyle name="Enter Units (0)" xfId="1009"/>
    <cellStyle name="Enter Units (1)" xfId="1010"/>
    <cellStyle name="Enter Units (2)" xfId="1011"/>
    <cellStyle name="Euro" xfId="1012"/>
    <cellStyle name="Excel Built-in Comma" xfId="1013"/>
    <cellStyle name="Excel Built-in Comma 2" xfId="1014"/>
    <cellStyle name="Excel Built-in Comma 3" xfId="1015"/>
    <cellStyle name="Excel Built-in Comma 4" xfId="1016"/>
    <cellStyle name="Excel Built-in Normal" xfId="1017"/>
    <cellStyle name="Explanatory Text 2" xfId="1018"/>
    <cellStyle name="Explanatory Text 3" xfId="1019"/>
    <cellStyle name="Explanatory Text 4" xfId="1020"/>
    <cellStyle name="Explanatory Text 5" xfId="1021"/>
    <cellStyle name="Explanatory Text 6" xfId="1022"/>
    <cellStyle name="F2" xfId="1023"/>
    <cellStyle name="F2 2" xfId="1024"/>
    <cellStyle name="F3" xfId="1025"/>
    <cellStyle name="F3 2" xfId="1026"/>
    <cellStyle name="F4" xfId="1027"/>
    <cellStyle name="F4 2" xfId="1028"/>
    <cellStyle name="F5" xfId="1029"/>
    <cellStyle name="F5 2" xfId="1030"/>
    <cellStyle name="F6" xfId="1031"/>
    <cellStyle name="F6 2" xfId="1032"/>
    <cellStyle name="F7" xfId="1033"/>
    <cellStyle name="F7 2" xfId="1034"/>
    <cellStyle name="F8" xfId="1035"/>
    <cellStyle name="F8 2" xfId="1036"/>
    <cellStyle name="Fixed" xfId="1037"/>
    <cellStyle name="Fixed 2" xfId="1038"/>
    <cellStyle name="Formula" xfId="1039"/>
    <cellStyle name="Good 2" xfId="1040"/>
    <cellStyle name="Good 3" xfId="1041"/>
    <cellStyle name="Good 4" xfId="1042"/>
    <cellStyle name="Good 5" xfId="1043"/>
    <cellStyle name="Good 6" xfId="1044"/>
    <cellStyle name="Grey" xfId="1045"/>
    <cellStyle name="HEADER" xfId="1046"/>
    <cellStyle name="Header1" xfId="1047"/>
    <cellStyle name="Header2" xfId="1048"/>
    <cellStyle name="Heading" xfId="1049"/>
    <cellStyle name="Heading 1 2" xfId="1050"/>
    <cellStyle name="Heading 1 3" xfId="1051"/>
    <cellStyle name="Heading 1 4" xfId="1052"/>
    <cellStyle name="Heading 1 5" xfId="1053"/>
    <cellStyle name="Heading 1 6" xfId="1054"/>
    <cellStyle name="Heading 2 2" xfId="1055"/>
    <cellStyle name="Heading 2 3" xfId="1056"/>
    <cellStyle name="Heading 2 4" xfId="1057"/>
    <cellStyle name="Heading 2 5" xfId="1058"/>
    <cellStyle name="Heading 2 6" xfId="1059"/>
    <cellStyle name="Heading 3 2" xfId="1060"/>
    <cellStyle name="Heading 3 3" xfId="1061"/>
    <cellStyle name="Heading 3 4" xfId="1062"/>
    <cellStyle name="Heading 3 5" xfId="1063"/>
    <cellStyle name="Heading 3 6" xfId="1064"/>
    <cellStyle name="Heading 4 2" xfId="1065"/>
    <cellStyle name="Heading 4 3" xfId="1066"/>
    <cellStyle name="Heading 4 4" xfId="1067"/>
    <cellStyle name="Heading 4 5" xfId="1068"/>
    <cellStyle name="Heading 4 6" xfId="1069"/>
    <cellStyle name="Heading1" xfId="1070"/>
    <cellStyle name="Heading1 2" xfId="1071"/>
    <cellStyle name="Heading2" xfId="1072"/>
    <cellStyle name="Heading2 2" xfId="1073"/>
    <cellStyle name="Hyperlink 2" xfId="1074"/>
    <cellStyle name="Hyperlink 2 2" xfId="1075"/>
    <cellStyle name="Hyperlink 2_Working" xfId="1076"/>
    <cellStyle name="Hyperlink 3" xfId="1077"/>
    <cellStyle name="Hypertextový odkaz" xfId="1078"/>
    <cellStyle name="Input [yellow]" xfId="1079"/>
    <cellStyle name="Input 2" xfId="1080"/>
    <cellStyle name="Input 3" xfId="1081"/>
    <cellStyle name="Input 4" xfId="1082"/>
    <cellStyle name="Input 5" xfId="1083"/>
    <cellStyle name="Input 6" xfId="1084"/>
    <cellStyle name="Level 1" xfId="1085"/>
    <cellStyle name="Level 2" xfId="1086"/>
    <cellStyle name="LineItemPrompt" xfId="1087"/>
    <cellStyle name="LineItemValue" xfId="1088"/>
    <cellStyle name="Link Currency (0)" xfId="1089"/>
    <cellStyle name="Link Currency (2)" xfId="1090"/>
    <cellStyle name="Link Units (0)" xfId="1091"/>
    <cellStyle name="Link Units (1)" xfId="1092"/>
    <cellStyle name="Link Units (2)" xfId="1093"/>
    <cellStyle name="Linked Cell 2" xfId="1094"/>
    <cellStyle name="Linked Cell 3" xfId="1095"/>
    <cellStyle name="Linked Cell 4" xfId="1096"/>
    <cellStyle name="Linked Cell 5" xfId="1097"/>
    <cellStyle name="Linked Cell 6" xfId="1098"/>
    <cellStyle name="macroname" xfId="1099"/>
    <cellStyle name="mani" xfId="1100"/>
    <cellStyle name="Millares [0]_FECU0697" xfId="1101"/>
    <cellStyle name="Millares_FECU0697" xfId="1102"/>
    <cellStyle name="Milliers [0]_!!!GO" xfId="1103"/>
    <cellStyle name="Milliers_!!!GO" xfId="1104"/>
    <cellStyle name="Model" xfId="1105"/>
    <cellStyle name="Moeda [0]_aola" xfId="1106"/>
    <cellStyle name="Moeda_aola" xfId="1107"/>
    <cellStyle name="Moneda [0]_FECU0697" xfId="1108"/>
    <cellStyle name="Moneda_FECU0697" xfId="1109"/>
    <cellStyle name="Monétaire [0]_!!!GO" xfId="1110"/>
    <cellStyle name="Monétaire_!!!GO" xfId="1111"/>
    <cellStyle name="Neutral 2" xfId="1112"/>
    <cellStyle name="Neutral 3" xfId="1113"/>
    <cellStyle name="Neutral 4" xfId="1114"/>
    <cellStyle name="Neutral 5" xfId="1115"/>
    <cellStyle name="Neutral 6" xfId="1116"/>
    <cellStyle name="no dec" xfId="1117"/>
    <cellStyle name="Nor}al" xfId="1118"/>
    <cellStyle name="Nor}al 2" xfId="1119"/>
    <cellStyle name="Nor}al 2 2" xfId="1120"/>
    <cellStyle name="Nor}al_Book1 (2)" xfId="1121"/>
    <cellStyle name="Normal" xfId="0" builtinId="0"/>
    <cellStyle name="Normal - Style1" xfId="1122"/>
    <cellStyle name="Normal - Style1 2" xfId="1123"/>
    <cellStyle name="Normal 10" xfId="3"/>
    <cellStyle name="Normal 10 2" xfId="1124"/>
    <cellStyle name="Normal 10 3" xfId="1125"/>
    <cellStyle name="Normal 10 4" xfId="1126"/>
    <cellStyle name="Normal 10_Sheet1" xfId="1127"/>
    <cellStyle name="Normal 100" xfId="1128"/>
    <cellStyle name="Normal 101" xfId="1129"/>
    <cellStyle name="Normal 102" xfId="1130"/>
    <cellStyle name="Normal 103" xfId="1131"/>
    <cellStyle name="Normal 104" xfId="1132"/>
    <cellStyle name="Normal 11" xfId="1133"/>
    <cellStyle name="Normal 11 2" xfId="1134"/>
    <cellStyle name="Normal 11 2 2" xfId="1135"/>
    <cellStyle name="Normal 11 2 2 2" xfId="1136"/>
    <cellStyle name="Normal 11 2 2 2 2" xfId="1137"/>
    <cellStyle name="Normal 11 2 2 2 2 2" xfId="1138"/>
    <cellStyle name="Normal 11 2 2 2 3" xfId="1139"/>
    <cellStyle name="Normal 11 2 2 3" xfId="1140"/>
    <cellStyle name="Normal 11 2 2 3 2" xfId="1141"/>
    <cellStyle name="Normal 11 2 2 4" xfId="1142"/>
    <cellStyle name="Normal 11 2 3" xfId="1143"/>
    <cellStyle name="Normal 11 2 3 2" xfId="1144"/>
    <cellStyle name="Normal 11 2 3 2 2" xfId="1145"/>
    <cellStyle name="Normal 11 2 3 2 2 2" xfId="1146"/>
    <cellStyle name="Normal 11 2 3 2 3" xfId="1147"/>
    <cellStyle name="Normal 11 2 3 3" xfId="1148"/>
    <cellStyle name="Normal 11 2 3 3 2" xfId="1149"/>
    <cellStyle name="Normal 11 2 3 4" xfId="1150"/>
    <cellStyle name="Normal 11 2 4" xfId="1151"/>
    <cellStyle name="Normal 11 2 4 2" xfId="1152"/>
    <cellStyle name="Normal 11 2 4 2 2" xfId="1153"/>
    <cellStyle name="Normal 11 2 4 2 2 2" xfId="1154"/>
    <cellStyle name="Normal 11 2 4 2 3" xfId="1155"/>
    <cellStyle name="Normal 11 2 4 3" xfId="1156"/>
    <cellStyle name="Normal 11 2 4 3 2" xfId="1157"/>
    <cellStyle name="Normal 11 2 4 4" xfId="1158"/>
    <cellStyle name="Normal 11 2 5" xfId="1159"/>
    <cellStyle name="Normal 11 2 5 2" xfId="1160"/>
    <cellStyle name="Normal 11 2 5 2 2" xfId="1161"/>
    <cellStyle name="Normal 11 2 5 3" xfId="1162"/>
    <cellStyle name="Normal 11 2 6" xfId="1163"/>
    <cellStyle name="Normal 11 2 6 2" xfId="1164"/>
    <cellStyle name="Normal 11 2 7" xfId="1165"/>
    <cellStyle name="Normal 11 2_Working" xfId="1166"/>
    <cellStyle name="Normal 11 3" xfId="1167"/>
    <cellStyle name="Normal 11 3 2" xfId="1168"/>
    <cellStyle name="Normal 11 4" xfId="1169"/>
    <cellStyle name="Normal 11 4 2" xfId="1170"/>
    <cellStyle name="Normal 11 4 2 2" xfId="1171"/>
    <cellStyle name="Normal 11 4 3" xfId="1172"/>
    <cellStyle name="Normal 11 5" xfId="1173"/>
    <cellStyle name="Normal 11 5 2" xfId="1174"/>
    <cellStyle name="Normal 11 5 2 2" xfId="1175"/>
    <cellStyle name="Normal 11 5 3" xfId="1176"/>
    <cellStyle name="Normal 11 6" xfId="1177"/>
    <cellStyle name="Normal 11 7" xfId="1178"/>
    <cellStyle name="Normal 11 7 2" xfId="1179"/>
    <cellStyle name="Normal 11 7 2 2" xfId="1180"/>
    <cellStyle name="Normal 11 7 3" xfId="1181"/>
    <cellStyle name="Normal 11 8" xfId="1182"/>
    <cellStyle name="Normal 11 8 2" xfId="1183"/>
    <cellStyle name="Normal 11 9" xfId="1184"/>
    <cellStyle name="Normal 11_Working" xfId="1185"/>
    <cellStyle name="Normal 12" xfId="1186"/>
    <cellStyle name="Normal 12 2" xfId="1187"/>
    <cellStyle name="Normal 13" xfId="1188"/>
    <cellStyle name="Normal 13 2" xfId="1189"/>
    <cellStyle name="Normal 13 2 2" xfId="1190"/>
    <cellStyle name="Normal 13 2 2 2" xfId="1191"/>
    <cellStyle name="Normal 13 2 2 2 2" xfId="1192"/>
    <cellStyle name="Normal 13 2 2 3" xfId="1193"/>
    <cellStyle name="Normal 13 3" xfId="1194"/>
    <cellStyle name="Normal 13 3 2" xfId="1195"/>
    <cellStyle name="Normal 13 3 2 2" xfId="1196"/>
    <cellStyle name="Normal 13 3 2 2 2" xfId="1197"/>
    <cellStyle name="Normal 13 3 2 3" xfId="1198"/>
    <cellStyle name="Normal 13 3 3" xfId="1199"/>
    <cellStyle name="Normal 13 3 3 2" xfId="1200"/>
    <cellStyle name="Normal 13 3 4" xfId="1201"/>
    <cellStyle name="Normal 13 4" xfId="1202"/>
    <cellStyle name="Normal 13 4 2" xfId="1203"/>
    <cellStyle name="Normal 13 4 2 2" xfId="1204"/>
    <cellStyle name="Normal 13 4 2 2 2" xfId="1205"/>
    <cellStyle name="Normal 13 4 2 3" xfId="1206"/>
    <cellStyle name="Normal 13 4 3" xfId="1207"/>
    <cellStyle name="Normal 13 4 4" xfId="1208"/>
    <cellStyle name="Normal 13 4 4 2" xfId="1209"/>
    <cellStyle name="Normal 13 4 5" xfId="1210"/>
    <cellStyle name="Normal 13 4 6" xfId="1211"/>
    <cellStyle name="Normal 13 4 7" xfId="1212"/>
    <cellStyle name="Normal 13 5" xfId="1213"/>
    <cellStyle name="Normal 13 5 2" xfId="1214"/>
    <cellStyle name="Normal 13 5 2 2" xfId="1215"/>
    <cellStyle name="Normal 13 5 3" xfId="1216"/>
    <cellStyle name="Normal 13 6" xfId="1217"/>
    <cellStyle name="Normal 13 6 2" xfId="1218"/>
    <cellStyle name="Normal 13 7" xfId="1219"/>
    <cellStyle name="Normal 14" xfId="1220"/>
    <cellStyle name="Normal 14 2" xfId="1221"/>
    <cellStyle name="Normal 14 2 2" xfId="1222"/>
    <cellStyle name="Normal 14 2 2 2" xfId="1223"/>
    <cellStyle name="Normal 14 2 2 2 2" xfId="1224"/>
    <cellStyle name="Normal 14 2 2 2 2 2" xfId="1225"/>
    <cellStyle name="Normal 14 2 2 2 3" xfId="1226"/>
    <cellStyle name="Normal 14 2 2 3" xfId="1227"/>
    <cellStyle name="Normal 14 2 2 3 2" xfId="1228"/>
    <cellStyle name="Normal 14 2 2 4" xfId="1229"/>
    <cellStyle name="Normal 14 2 3" xfId="1230"/>
    <cellStyle name="Normal 14 2 3 2" xfId="1231"/>
    <cellStyle name="Normal 14 2 3 2 2" xfId="1232"/>
    <cellStyle name="Normal 14 2 3 2 2 2" xfId="1233"/>
    <cellStyle name="Normal 14 2 3 2 3" xfId="1234"/>
    <cellStyle name="Normal 14 2 3 3" xfId="1235"/>
    <cellStyle name="Normal 14 2 3 3 2" xfId="1236"/>
    <cellStyle name="Normal 14 2 3 4" xfId="1237"/>
    <cellStyle name="Normal 14 2 4" xfId="1238"/>
    <cellStyle name="Normal 14 2 4 2" xfId="1239"/>
    <cellStyle name="Normal 14 2 4 2 2" xfId="1240"/>
    <cellStyle name="Normal 14 2 4 3" xfId="1241"/>
    <cellStyle name="Normal 14 3" xfId="1242"/>
    <cellStyle name="Normal 14 3 2" xfId="1243"/>
    <cellStyle name="Normal 14 3 2 2" xfId="1244"/>
    <cellStyle name="Normal 14 3 2 2 2" xfId="1245"/>
    <cellStyle name="Normal 14 3 2 3" xfId="1246"/>
    <cellStyle name="Normal 14 3 3" xfId="1247"/>
    <cellStyle name="Normal 14 3 3 2" xfId="1248"/>
    <cellStyle name="Normal 14 3 4" xfId="1249"/>
    <cellStyle name="Normal 14 4" xfId="1250"/>
    <cellStyle name="Normal 14 4 2" xfId="1251"/>
    <cellStyle name="Normal 14 4 2 2" xfId="1252"/>
    <cellStyle name="Normal 14 4 2 2 2" xfId="1253"/>
    <cellStyle name="Normal 14 4 2 3" xfId="1254"/>
    <cellStyle name="Normal 14 4 3" xfId="1255"/>
    <cellStyle name="Normal 14 4 3 2" xfId="1256"/>
    <cellStyle name="Normal 14 4 4" xfId="1257"/>
    <cellStyle name="Normal 14 5" xfId="1258"/>
    <cellStyle name="Normal 14 5 2" xfId="1259"/>
    <cellStyle name="Normal 14 5 2 2" xfId="1260"/>
    <cellStyle name="Normal 14 5 3" xfId="1261"/>
    <cellStyle name="Normal 15" xfId="1262"/>
    <cellStyle name="Normal 15 2" xfId="1263"/>
    <cellStyle name="Normal 15 2 2" xfId="1264"/>
    <cellStyle name="Normal 15 2 2 2" xfId="1265"/>
    <cellStyle name="Normal 15 2 2 2 2" xfId="1266"/>
    <cellStyle name="Normal 15 2 2 3" xfId="1267"/>
    <cellStyle name="Normal 15 2 3" xfId="1268"/>
    <cellStyle name="Normal 15 2 3 2" xfId="1269"/>
    <cellStyle name="Normal 15 2 4" xfId="1270"/>
    <cellStyle name="Normal 15 3" xfId="1271"/>
    <cellStyle name="Normal 15 3 2" xfId="1272"/>
    <cellStyle name="Normal 15 3 2 2" xfId="1273"/>
    <cellStyle name="Normal 15 3 2 2 2" xfId="1274"/>
    <cellStyle name="Normal 15 3 2 3" xfId="1275"/>
    <cellStyle name="Normal 15 3 3" xfId="1276"/>
    <cellStyle name="Normal 15 3 3 2" xfId="1277"/>
    <cellStyle name="Normal 15 3 4" xfId="1278"/>
    <cellStyle name="Normal 15 4" xfId="1279"/>
    <cellStyle name="Normal 15 4 2" xfId="1280"/>
    <cellStyle name="Normal 15 4 2 2" xfId="1281"/>
    <cellStyle name="Normal 15 4 3" xfId="1282"/>
    <cellStyle name="Normal 15 5" xfId="1283"/>
    <cellStyle name="Normal 15 5 2" xfId="1284"/>
    <cellStyle name="Normal 15 6" xfId="1285"/>
    <cellStyle name="Normal 16" xfId="1286"/>
    <cellStyle name="Normal 16 2" xfId="4"/>
    <cellStyle name="Normal 17" xfId="1287"/>
    <cellStyle name="Normal 17 2" xfId="1288"/>
    <cellStyle name="Normal 18" xfId="1289"/>
    <cellStyle name="Normal 19" xfId="1290"/>
    <cellStyle name="Normal 19 2" xfId="2"/>
    <cellStyle name="Normal 2" xfId="1291"/>
    <cellStyle name="Normal 2 10" xfId="1292"/>
    <cellStyle name="Normal 2 11" xfId="1293"/>
    <cellStyle name="Normal 2 2" xfId="1294"/>
    <cellStyle name="Normal 2 2 2" xfId="1295"/>
    <cellStyle name="Normal 2 2 2 2" xfId="1296"/>
    <cellStyle name="Normal 2 2 3" xfId="1297"/>
    <cellStyle name="Normal 2 2_Sheet1" xfId="1298"/>
    <cellStyle name="Normal 2 3" xfId="1299"/>
    <cellStyle name="Normal 2 3 2" xfId="1300"/>
    <cellStyle name="Normal 2 3 2 2" xfId="1301"/>
    <cellStyle name="Normal 2 3 3" xfId="1302"/>
    <cellStyle name="Normal 2 3 3 2" xfId="1303"/>
    <cellStyle name="Normal 2 3 4" xfId="1304"/>
    <cellStyle name="Normal 2 3 4 2" xfId="1305"/>
    <cellStyle name="Normal 2 3 5" xfId="1306"/>
    <cellStyle name="Normal 2 3 6" xfId="1307"/>
    <cellStyle name="Normal 2 4" xfId="1308"/>
    <cellStyle name="Normal 2 4 2" xfId="1309"/>
    <cellStyle name="Normal 2 4 3" xfId="1310"/>
    <cellStyle name="Normal 2 4 4" xfId="1311"/>
    <cellStyle name="Normal 2 4 4 2" xfId="1312"/>
    <cellStyle name="Normal 2 4 5" xfId="1313"/>
    <cellStyle name="Normal 2 5" xfId="1314"/>
    <cellStyle name="Normal 2 5 2" xfId="1315"/>
    <cellStyle name="Normal 2 6" xfId="1316"/>
    <cellStyle name="Normal 2 6 2" xfId="1317"/>
    <cellStyle name="Normal 2 7" xfId="1318"/>
    <cellStyle name="Normal 2 8" xfId="1319"/>
    <cellStyle name="Normal 2 8 2" xfId="1320"/>
    <cellStyle name="Normal 2 8 2 2" xfId="1321"/>
    <cellStyle name="Normal 2 8 3" xfId="1322"/>
    <cellStyle name="Normal 2 9" xfId="1323"/>
    <cellStyle name="Normal 2 9 2" xfId="1324"/>
    <cellStyle name="Normal 2 9 2 2" xfId="1325"/>
    <cellStyle name="Normal 2 9 3" xfId="1326"/>
    <cellStyle name="Normal 2_Sheet1" xfId="1327"/>
    <cellStyle name="Normal 20" xfId="1328"/>
    <cellStyle name="Normal 20 2" xfId="1329"/>
    <cellStyle name="Normal 20 2 2" xfId="1330"/>
    <cellStyle name="Normal 20 2 2 2" xfId="1331"/>
    <cellStyle name="Normal 20 2 3" xfId="1332"/>
    <cellStyle name="Normal 20 2 4" xfId="1333"/>
    <cellStyle name="Normal 20 3" xfId="1334"/>
    <cellStyle name="Normal 20 3 2" xfId="1335"/>
    <cellStyle name="Normal 20 4" xfId="1336"/>
    <cellStyle name="Normal 21" xfId="1337"/>
    <cellStyle name="Normal 21 2" xfId="1338"/>
    <cellStyle name="Normal 21 2 2" xfId="1339"/>
    <cellStyle name="Normal 21 3" xfId="1340"/>
    <cellStyle name="Normal 22" xfId="1341"/>
    <cellStyle name="Normal 22 2" xfId="1342"/>
    <cellStyle name="Normal 23" xfId="1343"/>
    <cellStyle name="Normal 23 2" xfId="1344"/>
    <cellStyle name="Normal 24" xfId="1345"/>
    <cellStyle name="Normal 24 2" xfId="1346"/>
    <cellStyle name="Normal 25" xfId="1347"/>
    <cellStyle name="Normal 25 2" xfId="1348"/>
    <cellStyle name="Normal 26" xfId="1349"/>
    <cellStyle name="Normal 26 2" xfId="1350"/>
    <cellStyle name="Normal 27" xfId="1351"/>
    <cellStyle name="Normal 27 2" xfId="1352"/>
    <cellStyle name="Normal 28" xfId="1353"/>
    <cellStyle name="Normal 28 2" xfId="1354"/>
    <cellStyle name="Normal 29" xfId="1355"/>
    <cellStyle name="Normal 29 2" xfId="1356"/>
    <cellStyle name="Normal 3" xfId="1357"/>
    <cellStyle name="Normal 3 2" xfId="1358"/>
    <cellStyle name="Normal 3 2 2" xfId="1359"/>
    <cellStyle name="Normal 3 3" xfId="1360"/>
    <cellStyle name="Normal 3 3 2" xfId="1361"/>
    <cellStyle name="Normal 3 4" xfId="1362"/>
    <cellStyle name="Normal 3 4 2" xfId="1363"/>
    <cellStyle name="Normal 3 4 2 2" xfId="1364"/>
    <cellStyle name="Normal 3 4 3" xfId="1365"/>
    <cellStyle name="Normal 3_Sheet1" xfId="1366"/>
    <cellStyle name="Normal 30" xfId="1367"/>
    <cellStyle name="Normal 30 2" xfId="1368"/>
    <cellStyle name="Normal 31" xfId="1369"/>
    <cellStyle name="Normal 31 2" xfId="1370"/>
    <cellStyle name="Normal 32" xfId="1371"/>
    <cellStyle name="Normal 32 2" xfId="1372"/>
    <cellStyle name="Normal 33" xfId="1373"/>
    <cellStyle name="Normal 33 2" xfId="1374"/>
    <cellStyle name="Normal 34" xfId="1375"/>
    <cellStyle name="Normal 34 2" xfId="1376"/>
    <cellStyle name="Normal 35" xfId="1377"/>
    <cellStyle name="Normal 35 2" xfId="1378"/>
    <cellStyle name="Normal 36" xfId="1379"/>
    <cellStyle name="Normal 36 2" xfId="1380"/>
    <cellStyle name="Normal 37" xfId="1381"/>
    <cellStyle name="Normal 37 2" xfId="1382"/>
    <cellStyle name="Normal 38" xfId="1383"/>
    <cellStyle name="Normal 38 2" xfId="1384"/>
    <cellStyle name="Normal 39" xfId="1385"/>
    <cellStyle name="Normal 39 2" xfId="1386"/>
    <cellStyle name="Normal 4" xfId="1387"/>
    <cellStyle name="Normal 4 2" xfId="1388"/>
    <cellStyle name="Normal 4 2 2" xfId="1389"/>
    <cellStyle name="Normal 4 2 2 2" xfId="1390"/>
    <cellStyle name="Normal 4 3" xfId="1391"/>
    <cellStyle name="Normal 4 3 2" xfId="1392"/>
    <cellStyle name="Normal 4 4" xfId="1393"/>
    <cellStyle name="Normal 4 5" xfId="1394"/>
    <cellStyle name="Normal 4 6" xfId="1395"/>
    <cellStyle name="Normal 4 7" xfId="1396"/>
    <cellStyle name="Normal 4 8" xfId="1397"/>
    <cellStyle name="Normal 4 9" xfId="1398"/>
    <cellStyle name="Normal 40" xfId="1399"/>
    <cellStyle name="Normal 40 2" xfId="1400"/>
    <cellStyle name="Normal 41" xfId="1401"/>
    <cellStyle name="Normal 41 2" xfId="1402"/>
    <cellStyle name="Normal 42" xfId="1403"/>
    <cellStyle name="Normal 42 2" xfId="1404"/>
    <cellStyle name="Normal 43" xfId="1405"/>
    <cellStyle name="Normal 43 2" xfId="1406"/>
    <cellStyle name="Normal 44" xfId="1407"/>
    <cellStyle name="Normal 44 2" xfId="1408"/>
    <cellStyle name="Normal 45" xfId="1409"/>
    <cellStyle name="Normal 45 2" xfId="1410"/>
    <cellStyle name="Normal 46" xfId="1411"/>
    <cellStyle name="Normal 46 2" xfId="1412"/>
    <cellStyle name="Normal 47" xfId="1413"/>
    <cellStyle name="Normal 47 2" xfId="1414"/>
    <cellStyle name="Normal 48" xfId="1415"/>
    <cellStyle name="Normal 48 2" xfId="1416"/>
    <cellStyle name="Normal 49" xfId="1417"/>
    <cellStyle name="Normal 49 2" xfId="1418"/>
    <cellStyle name="Normal 5" xfId="1419"/>
    <cellStyle name="Normal 5 2" xfId="1420"/>
    <cellStyle name="Normal 5 2 2" xfId="1421"/>
    <cellStyle name="Normal 5 2 3" xfId="1422"/>
    <cellStyle name="Normal 5 3" xfId="1423"/>
    <cellStyle name="Normal 5 4" xfId="1424"/>
    <cellStyle name="Normal 50" xfId="1425"/>
    <cellStyle name="Normal 50 2" xfId="1426"/>
    <cellStyle name="Normal 51" xfId="1427"/>
    <cellStyle name="Normal 51 2" xfId="1428"/>
    <cellStyle name="Normal 52" xfId="1429"/>
    <cellStyle name="Normal 52 2" xfId="1430"/>
    <cellStyle name="Normal 53" xfId="1431"/>
    <cellStyle name="Normal 53 2" xfId="1432"/>
    <cellStyle name="Normal 54" xfId="1433"/>
    <cellStyle name="Normal 54 2" xfId="1434"/>
    <cellStyle name="Normal 55" xfId="1435"/>
    <cellStyle name="Normal 55 2" xfId="1436"/>
    <cellStyle name="Normal 56" xfId="1437"/>
    <cellStyle name="Normal 56 2" xfId="1438"/>
    <cellStyle name="Normal 57" xfId="1439"/>
    <cellStyle name="Normal 57 2" xfId="1440"/>
    <cellStyle name="Normal 58" xfId="1441"/>
    <cellStyle name="Normal 58 2" xfId="1442"/>
    <cellStyle name="Normal 59" xfId="1443"/>
    <cellStyle name="Normal 59 2" xfId="1444"/>
    <cellStyle name="Normal 6" xfId="1445"/>
    <cellStyle name="Normal 6 2" xfId="1446"/>
    <cellStyle name="Normal 6 2 2" xfId="1447"/>
    <cellStyle name="Normal 6 3" xfId="1448"/>
    <cellStyle name="Normal 6 3 2" xfId="1449"/>
    <cellStyle name="Normal 6 4" xfId="1450"/>
    <cellStyle name="Normal 6 5" xfId="1451"/>
    <cellStyle name="Normal 60" xfId="1452"/>
    <cellStyle name="Normal 60 2" xfId="1453"/>
    <cellStyle name="Normal 61" xfId="1454"/>
    <cellStyle name="Normal 62" xfId="1455"/>
    <cellStyle name="Normal 63" xfId="1456"/>
    <cellStyle name="Normal 64" xfId="1457"/>
    <cellStyle name="Normal 64 2" xfId="1458"/>
    <cellStyle name="Normal 64 2 2" xfId="1459"/>
    <cellStyle name="Normal 64 2 2 2" xfId="1460"/>
    <cellStyle name="Normal 64 2 3" xfId="1461"/>
    <cellStyle name="Normal 64 3" xfId="1462"/>
    <cellStyle name="Normal 64 3 2" xfId="1463"/>
    <cellStyle name="Normal 64 4" xfId="1464"/>
    <cellStyle name="Normal 65" xfId="1465"/>
    <cellStyle name="Normal 66" xfId="1466"/>
    <cellStyle name="Normal 66 2" xfId="1467"/>
    <cellStyle name="Normal 67" xfId="1468"/>
    <cellStyle name="Normal 67 2" xfId="1469"/>
    <cellStyle name="Normal 67 2 2" xfId="1470"/>
    <cellStyle name="Normal 67 2 2 2" xfId="1471"/>
    <cellStyle name="Normal 67 2 3" xfId="1472"/>
    <cellStyle name="Normal 67 2 4" xfId="1473"/>
    <cellStyle name="Normal 67 3" xfId="1474"/>
    <cellStyle name="Normal 67 3 2" xfId="1475"/>
    <cellStyle name="Normal 67 4" xfId="1476"/>
    <cellStyle name="Normal 68" xfId="1477"/>
    <cellStyle name="Normal 69" xfId="1478"/>
    <cellStyle name="Normal 7" xfId="1479"/>
    <cellStyle name="Normal 7 2" xfId="1480"/>
    <cellStyle name="Normal 7 2 2" xfId="1481"/>
    <cellStyle name="Normal 7 2 2 2" xfId="1482"/>
    <cellStyle name="Normal 7 2 2 2 2" xfId="1483"/>
    <cellStyle name="Normal 7 2 2 2 2 2" xfId="1484"/>
    <cellStyle name="Normal 7 2 2 2 2 2 2" xfId="1485"/>
    <cellStyle name="Normal 7 2 2 2 2 2 2 2" xfId="1486"/>
    <cellStyle name="Normal 7 2 2 2 2 2 2 2 2" xfId="1487"/>
    <cellStyle name="Normal 7 2 2 2 2 2 2 2 2 2" xfId="1488"/>
    <cellStyle name="Normal 7 2 2 2 2 2 2 2 2 2 2" xfId="1489"/>
    <cellStyle name="Normal 7 2 2 2 2 2 2 2 2 3" xfId="1490"/>
    <cellStyle name="Normal 7 2 2 2 2 2 2 2 3" xfId="1491"/>
    <cellStyle name="Normal 7 2 2 2 2 2 2 2 3 2" xfId="1492"/>
    <cellStyle name="Normal 7 2 2 2 2 2 2 2 4" xfId="1493"/>
    <cellStyle name="Normal 7 2 2 2 2 2 2 3" xfId="1494"/>
    <cellStyle name="Normal 7 2 2 2 2 2 2 3 2" xfId="1495"/>
    <cellStyle name="Normal 7 2 2 2 2 2 2 3 2 2" xfId="1496"/>
    <cellStyle name="Normal 7 2 2 2 2 2 2 3 2 2 2" xfId="1497"/>
    <cellStyle name="Normal 7 2 2 2 2 2 2 3 2 3" xfId="1498"/>
    <cellStyle name="Normal 7 2 2 2 2 2 2 3 3" xfId="1499"/>
    <cellStyle name="Normal 7 2 2 2 2 2 2 3 3 2" xfId="1500"/>
    <cellStyle name="Normal 7 2 2 2 2 2 2 3 4" xfId="1501"/>
    <cellStyle name="Normal 7 2 2 2 2 2 2 4" xfId="1502"/>
    <cellStyle name="Normal 7 2 2 2 2 2 2 4 2" xfId="1503"/>
    <cellStyle name="Normal 7 2 2 2 2 2 2 4 2 2" xfId="1504"/>
    <cellStyle name="Normal 7 2 2 2 2 2 2 4 3" xfId="1505"/>
    <cellStyle name="Normal 7 2 2 2 2 2 2 5" xfId="1506"/>
    <cellStyle name="Normal 7 2 2 2 2 2 2 5 2" xfId="1507"/>
    <cellStyle name="Normal 7 2 2 2 2 2 2 6" xfId="1508"/>
    <cellStyle name="Normal 7 2 2 2 2 2 3" xfId="1509"/>
    <cellStyle name="Normal 7 2 2 2 2 2 3 2" xfId="1510"/>
    <cellStyle name="Normal 7 2 2 2 2 2 3 2 2" xfId="1511"/>
    <cellStyle name="Normal 7 2 2 2 2 2 3 2 2 2" xfId="1512"/>
    <cellStyle name="Normal 7 2 2 2 2 2 3 2 3" xfId="1513"/>
    <cellStyle name="Normal 7 2 2 2 2 2 3 3" xfId="1514"/>
    <cellStyle name="Normal 7 2 2 2 2 2 3 3 2" xfId="1515"/>
    <cellStyle name="Normal 7 2 2 2 2 2 3 4" xfId="1516"/>
    <cellStyle name="Normal 7 2 2 2 2 2 4" xfId="1517"/>
    <cellStyle name="Normal 7 2 2 2 2 2 4 2" xfId="1518"/>
    <cellStyle name="Normal 7 2 2 2 2 2 4 2 2" xfId="1519"/>
    <cellStyle name="Normal 7 2 2 2 2 2 4 2 2 2" xfId="1520"/>
    <cellStyle name="Normal 7 2 2 2 2 2 4 2 3" xfId="1521"/>
    <cellStyle name="Normal 7 2 2 2 2 2 4 3" xfId="1522"/>
    <cellStyle name="Normal 7 2 2 2 2 2 4 3 2" xfId="1523"/>
    <cellStyle name="Normal 7 2 2 2 2 2 4 4" xfId="1524"/>
    <cellStyle name="Normal 7 2 2 2 2 2 5" xfId="1525"/>
    <cellStyle name="Normal 7 2 2 2 2 2 5 2" xfId="1526"/>
    <cellStyle name="Normal 7 2 2 2 2 2 5 2 2" xfId="1527"/>
    <cellStyle name="Normal 7 2 2 2 2 2 5 3" xfId="1528"/>
    <cellStyle name="Normal 7 2 2 2 2 2 6" xfId="1529"/>
    <cellStyle name="Normal 7 2 2 2 2 2 6 2" xfId="1530"/>
    <cellStyle name="Normal 7 2 2 2 2 2 6 2 2" xfId="1531"/>
    <cellStyle name="Normal 7 2 2 2 2 2 6 3" xfId="1532"/>
    <cellStyle name="Normal 7 2 2 2 2 2 7" xfId="1533"/>
    <cellStyle name="Normal 7 2 2 2 2 2 7 2" xfId="1534"/>
    <cellStyle name="Normal 7 2 2 2 2 2 8" xfId="1535"/>
    <cellStyle name="Normal 7 2 2 2 2 2_Working" xfId="1536"/>
    <cellStyle name="Normal 7 2 2 2 2 3" xfId="1537"/>
    <cellStyle name="Normal 7 2 2 2 2 3 2" xfId="1538"/>
    <cellStyle name="Normal 7 2 2 2 2 3 2 2" xfId="1539"/>
    <cellStyle name="Normal 7 2 2 2 2 3 2 2 2" xfId="1540"/>
    <cellStyle name="Normal 7 2 2 2 2 3 2 3" xfId="1541"/>
    <cellStyle name="Normal 7 2 2 2 2 3 3" xfId="1542"/>
    <cellStyle name="Normal 7 2 2 2 2 3 3 2" xfId="1543"/>
    <cellStyle name="Normal 7 2 2 2 2 3 4" xfId="1544"/>
    <cellStyle name="Normal 7 2 2 2 2 4" xfId="1545"/>
    <cellStyle name="Normal 7 2 2 2 2 4 2" xfId="1546"/>
    <cellStyle name="Normal 7 2 2 2 2 4 2 2" xfId="1547"/>
    <cellStyle name="Normal 7 2 2 2 2 4 2 2 2" xfId="1548"/>
    <cellStyle name="Normal 7 2 2 2 2 4 2 3" xfId="1549"/>
    <cellStyle name="Normal 7 2 2 2 2 4 3" xfId="1550"/>
    <cellStyle name="Normal 7 2 2 2 2 4 3 2" xfId="1551"/>
    <cellStyle name="Normal 7 2 2 2 2 4 4" xfId="1552"/>
    <cellStyle name="Normal 7 2 2 2 2 5" xfId="1553"/>
    <cellStyle name="Normal 7 2 2 2 2 5 2" xfId="1554"/>
    <cellStyle name="Normal 7 2 2 2 2 5 2 2" xfId="1555"/>
    <cellStyle name="Normal 7 2 2 2 2 5 3" xfId="1556"/>
    <cellStyle name="Normal 7 2 2 2 2 6" xfId="1557"/>
    <cellStyle name="Normal 7 2 2 2 2 6 2" xfId="1558"/>
    <cellStyle name="Normal 7 2 2 2 2 7" xfId="1559"/>
    <cellStyle name="Normal 7 2 2 2 3" xfId="1560"/>
    <cellStyle name="Normal 7 2 2 2 3 2" xfId="1561"/>
    <cellStyle name="Normal 7 2 2 2 3 2 2" xfId="1562"/>
    <cellStyle name="Normal 7 2 2 2 3 2 2 2" xfId="1563"/>
    <cellStyle name="Normal 7 2 2 2 3 2 3" xfId="1564"/>
    <cellStyle name="Normal 7 2 2 2 3 3" xfId="1565"/>
    <cellStyle name="Normal 7 2 2 2 3 3 2" xfId="1566"/>
    <cellStyle name="Normal 7 2 2 2 3 4" xfId="1567"/>
    <cellStyle name="Normal 7 2 2 2 4" xfId="1568"/>
    <cellStyle name="Normal 7 2 2 2 4 2" xfId="1569"/>
    <cellStyle name="Normal 7 2 2 2 4 2 2" xfId="1570"/>
    <cellStyle name="Normal 7 2 2 2 4 2 2 2" xfId="1571"/>
    <cellStyle name="Normal 7 2 2 2 4 2 3" xfId="1572"/>
    <cellStyle name="Normal 7 2 2 2 4 3" xfId="1573"/>
    <cellStyle name="Normal 7 2 2 2 4 3 2" xfId="1574"/>
    <cellStyle name="Normal 7 2 2 2 4 4" xfId="1575"/>
    <cellStyle name="Normal 7 2 2 2 5" xfId="1576"/>
    <cellStyle name="Normal 7 2 2 2 5 2" xfId="1577"/>
    <cellStyle name="Normal 7 2 2 2 5 2 2" xfId="1578"/>
    <cellStyle name="Normal 7 2 2 2 5 3" xfId="1579"/>
    <cellStyle name="Normal 7 2 2 2 6" xfId="1580"/>
    <cellStyle name="Normal 7 2 2 2 6 2" xfId="1581"/>
    <cellStyle name="Normal 7 2 2 2 7" xfId="1582"/>
    <cellStyle name="Normal 7 2 2 2_Working" xfId="1583"/>
    <cellStyle name="Normal 7 2 2 3" xfId="1584"/>
    <cellStyle name="Normal 7 2 2 3 2" xfId="1585"/>
    <cellStyle name="Normal 7 2 2 3 2 2" xfId="1586"/>
    <cellStyle name="Normal 7 2 2 3 2 2 2" xfId="1587"/>
    <cellStyle name="Normal 7 2 2 3 2 3" xfId="1588"/>
    <cellStyle name="Normal 7 2 2 3 3" xfId="1589"/>
    <cellStyle name="Normal 7 2 2 3 3 2" xfId="1590"/>
    <cellStyle name="Normal 7 2 2 3 4" xfId="1591"/>
    <cellStyle name="Normal 7 2 2 4" xfId="1592"/>
    <cellStyle name="Normal 7 2 2 4 2" xfId="1593"/>
    <cellStyle name="Normal 7 2 2 4 2 2" xfId="1594"/>
    <cellStyle name="Normal 7 2 2 4 2 2 2" xfId="1595"/>
    <cellStyle name="Normal 7 2 2 4 2 3" xfId="1596"/>
    <cellStyle name="Normal 7 2 2 4 3" xfId="1597"/>
    <cellStyle name="Normal 7 2 2 4 3 2" xfId="1598"/>
    <cellStyle name="Normal 7 2 2 4 4" xfId="1599"/>
    <cellStyle name="Normal 7 2 2 5" xfId="1600"/>
    <cellStyle name="Normal 7 2 2 5 2" xfId="1601"/>
    <cellStyle name="Normal 7 2 2 5 2 2" xfId="1602"/>
    <cellStyle name="Normal 7 2 2 5 3" xfId="1603"/>
    <cellStyle name="Normal 7 2 2 6" xfId="1604"/>
    <cellStyle name="Normal 7 2 2 6 2" xfId="1605"/>
    <cellStyle name="Normal 7 2 2 7" xfId="1606"/>
    <cellStyle name="Normal 7 2 2_Working" xfId="1607"/>
    <cellStyle name="Normal 7 2 3" xfId="1608"/>
    <cellStyle name="Normal 7 2 3 2" xfId="1609"/>
    <cellStyle name="Normal 7 2 3 2 2" xfId="1610"/>
    <cellStyle name="Normal 7 2 3 2 2 2" xfId="1611"/>
    <cellStyle name="Normal 7 2 3 2 2 2 2" xfId="1612"/>
    <cellStyle name="Normal 7 2 3 2 2 3" xfId="1613"/>
    <cellStyle name="Normal 7 2 3 2 3" xfId="1614"/>
    <cellStyle name="Normal 7 2 3 2 3 2" xfId="1615"/>
    <cellStyle name="Normal 7 2 3 2 4" xfId="1616"/>
    <cellStyle name="Normal 7 2 3 3" xfId="1617"/>
    <cellStyle name="Normal 7 2 3 3 2" xfId="1618"/>
    <cellStyle name="Normal 7 2 3 3 2 2" xfId="1619"/>
    <cellStyle name="Normal 7 2 3 3 2 2 2" xfId="1620"/>
    <cellStyle name="Normal 7 2 3 3 2 3" xfId="1621"/>
    <cellStyle name="Normal 7 2 3 3 3" xfId="1622"/>
    <cellStyle name="Normal 7 2 3 3 3 2" xfId="1623"/>
    <cellStyle name="Normal 7 2 3 3 4" xfId="1624"/>
    <cellStyle name="Normal 7 2 3 4" xfId="1625"/>
    <cellStyle name="Normal 7 2 3 4 2" xfId="1626"/>
    <cellStyle name="Normal 7 2 3 4 2 2" xfId="1627"/>
    <cellStyle name="Normal 7 2 3 4 3" xfId="1628"/>
    <cellStyle name="Normal 7 2 3 5" xfId="1629"/>
    <cellStyle name="Normal 7 2 3 5 2" xfId="1630"/>
    <cellStyle name="Normal 7 2 3 6" xfId="1631"/>
    <cellStyle name="Normal 7 3" xfId="1632"/>
    <cellStyle name="Normal 7 3 2" xfId="1633"/>
    <cellStyle name="Normal 7 4" xfId="1634"/>
    <cellStyle name="Normal 7 4 2" xfId="1635"/>
    <cellStyle name="Normal 7 4 3" xfId="1636"/>
    <cellStyle name="Normal 7 4 3 2" xfId="1637"/>
    <cellStyle name="Normal 7 4 4" xfId="1638"/>
    <cellStyle name="Normal 7_Working" xfId="1639"/>
    <cellStyle name="Normal 70" xfId="1640"/>
    <cellStyle name="Normal 71" xfId="1641"/>
    <cellStyle name="Normal 71 2" xfId="1642"/>
    <cellStyle name="Normal 71 2 2" xfId="1643"/>
    <cellStyle name="Normal 71 3" xfId="1644"/>
    <cellStyle name="Normal 71 4" xfId="1645"/>
    <cellStyle name="Normal 72" xfId="1646"/>
    <cellStyle name="Normal 72 2" xfId="1647"/>
    <cellStyle name="Normal 72 2 2" xfId="1648"/>
    <cellStyle name="Normal 72 3" xfId="1649"/>
    <cellStyle name="Normal 73" xfId="1650"/>
    <cellStyle name="Normal 74" xfId="1651"/>
    <cellStyle name="Normal 75" xfId="1652"/>
    <cellStyle name="Normal 76" xfId="1653"/>
    <cellStyle name="Normal 77" xfId="1654"/>
    <cellStyle name="Normal 78" xfId="1655"/>
    <cellStyle name="Normal 79" xfId="1656"/>
    <cellStyle name="Normal 8" xfId="1657"/>
    <cellStyle name="Normal 8 2" xfId="1658"/>
    <cellStyle name="Normal 8 2 2" xfId="1659"/>
    <cellStyle name="Normal 8 2 2 2" xfId="1660"/>
    <cellStyle name="Normal 8 2 2 2 2" xfId="1661"/>
    <cellStyle name="Normal 8 2 2 2 2 2" xfId="1662"/>
    <cellStyle name="Normal 8 2 2 2 3" xfId="1663"/>
    <cellStyle name="Normal 8 2 2 3" xfId="1664"/>
    <cellStyle name="Normal 8 2 2 3 2" xfId="1665"/>
    <cellStyle name="Normal 8 2 2 4" xfId="1666"/>
    <cellStyle name="Normal 8 2 3" xfId="1667"/>
    <cellStyle name="Normal 8 2 3 2" xfId="1668"/>
    <cellStyle name="Normal 8 2 3 2 2" xfId="1669"/>
    <cellStyle name="Normal 8 2 3 2 2 2" xfId="1670"/>
    <cellStyle name="Normal 8 2 3 2 3" xfId="1671"/>
    <cellStyle name="Normal 8 2 3 3" xfId="1672"/>
    <cellStyle name="Normal 8 2 3 3 2" xfId="1673"/>
    <cellStyle name="Normal 8 2 3 4" xfId="1674"/>
    <cellStyle name="Normal 8 2 4" xfId="1675"/>
    <cellStyle name="Normal 8 2 4 2" xfId="1676"/>
    <cellStyle name="Normal 8 2 4 2 2" xfId="1677"/>
    <cellStyle name="Normal 8 2 4 3" xfId="1678"/>
    <cellStyle name="Normal 8 3" xfId="1679"/>
    <cellStyle name="Normal 8 3 2" xfId="1680"/>
    <cellStyle name="Normal 8 3 2 2" xfId="1681"/>
    <cellStyle name="Normal 8 3 2 2 2" xfId="1682"/>
    <cellStyle name="Normal 8 3 2 2 2 2" xfId="1683"/>
    <cellStyle name="Normal 8 3 2 2 3" xfId="1684"/>
    <cellStyle name="Normal 8 3 2 3" xfId="1685"/>
    <cellStyle name="Normal 8 3 2 3 2" xfId="1686"/>
    <cellStyle name="Normal 8 3 2 4" xfId="1687"/>
    <cellStyle name="Normal 8 3 3" xfId="1688"/>
    <cellStyle name="Normal 8 3 3 2" xfId="1689"/>
    <cellStyle name="Normal 8 3 3 2 2" xfId="1690"/>
    <cellStyle name="Normal 8 3 3 2 2 2" xfId="1691"/>
    <cellStyle name="Normal 8 3 3 2 3" xfId="1692"/>
    <cellStyle name="Normal 8 3 3 3" xfId="1693"/>
    <cellStyle name="Normal 8 3 3 3 2" xfId="1694"/>
    <cellStyle name="Normal 8 3 3 4" xfId="1695"/>
    <cellStyle name="Normal 8 3 4" xfId="1696"/>
    <cellStyle name="Normal 8 3 4 2" xfId="1697"/>
    <cellStyle name="Normal 8 3 4 2 2" xfId="1698"/>
    <cellStyle name="Normal 8 3 4 3" xfId="1699"/>
    <cellStyle name="Normal 8 3 5" xfId="1700"/>
    <cellStyle name="Normal 8 3 5 2" xfId="1701"/>
    <cellStyle name="Normal 8 3 5 2 2" xfId="1702"/>
    <cellStyle name="Normal 8 3 5 3" xfId="1703"/>
    <cellStyle name="Normal 8 3 6" xfId="1704"/>
    <cellStyle name="Normal 8 3 6 2" xfId="1705"/>
    <cellStyle name="Normal 8 3 7" xfId="1706"/>
    <cellStyle name="Normal 8 4" xfId="1707"/>
    <cellStyle name="Normal 8 4 2" xfId="1708"/>
    <cellStyle name="Normal 8 4 2 2" xfId="1709"/>
    <cellStyle name="Normal 8 4 2 2 2" xfId="1710"/>
    <cellStyle name="Normal 8 4 2 3" xfId="1711"/>
    <cellStyle name="Normal 8 4 3" xfId="1712"/>
    <cellStyle name="Normal 8 4 3 2" xfId="1713"/>
    <cellStyle name="Normal 8 4 4" xfId="1714"/>
    <cellStyle name="Normal 8 5" xfId="1715"/>
    <cellStyle name="Normal 8 5 2" xfId="1716"/>
    <cellStyle name="Normal 8 5 2 2" xfId="1717"/>
    <cellStyle name="Normal 8 5 2 2 2" xfId="1718"/>
    <cellStyle name="Normal 8 5 2 3" xfId="1719"/>
    <cellStyle name="Normal 8 5 3" xfId="1720"/>
    <cellStyle name="Normal 8 5 3 2" xfId="1721"/>
    <cellStyle name="Normal 8 5 4" xfId="1722"/>
    <cellStyle name="Normal 8 6" xfId="1723"/>
    <cellStyle name="Normal 8 6 2" xfId="1724"/>
    <cellStyle name="Normal 8 6 2 2" xfId="1725"/>
    <cellStyle name="Normal 8 6 3" xfId="1726"/>
    <cellStyle name="Normal 8 7" xfId="1727"/>
    <cellStyle name="Normal 80" xfId="1728"/>
    <cellStyle name="Normal 81" xfId="1729"/>
    <cellStyle name="Normal 82" xfId="1730"/>
    <cellStyle name="Normal 82 2" xfId="1731"/>
    <cellStyle name="Normal 83" xfId="1732"/>
    <cellStyle name="Normal 83 2" xfId="1733"/>
    <cellStyle name="Normal 84" xfId="1734"/>
    <cellStyle name="Normal 84 2" xfId="1735"/>
    <cellStyle name="Normal 85" xfId="1736"/>
    <cellStyle name="Normal 85 2" xfId="1737"/>
    <cellStyle name="Normal 86" xfId="1738"/>
    <cellStyle name="Normal 86 2" xfId="1739"/>
    <cellStyle name="Normal 87" xfId="1740"/>
    <cellStyle name="Normal 87 2" xfId="1741"/>
    <cellStyle name="Normal 88" xfId="1742"/>
    <cellStyle name="Normal 88 2" xfId="1743"/>
    <cellStyle name="Normal 89" xfId="1744"/>
    <cellStyle name="Normal 89 2" xfId="1745"/>
    <cellStyle name="Normal 9" xfId="1746"/>
    <cellStyle name="Normal 9 2" xfId="1747"/>
    <cellStyle name="Normal 9 3" xfId="1748"/>
    <cellStyle name="Normal 9 4" xfId="1749"/>
    <cellStyle name="Normal 90" xfId="1750"/>
    <cellStyle name="Normal 90 2" xfId="1751"/>
    <cellStyle name="Normal 91" xfId="1752"/>
    <cellStyle name="Normal 91 2" xfId="1753"/>
    <cellStyle name="Normal 92" xfId="1754"/>
    <cellStyle name="Normal 92 2" xfId="1755"/>
    <cellStyle name="Normal 93" xfId="1756"/>
    <cellStyle name="Normal 93 2" xfId="1757"/>
    <cellStyle name="Normal 94" xfId="1758"/>
    <cellStyle name="Normal 95" xfId="1759"/>
    <cellStyle name="Normal 96" xfId="1760"/>
    <cellStyle name="Normal 97" xfId="1761"/>
    <cellStyle name="Normal 98" xfId="1762"/>
    <cellStyle name="Normal 99" xfId="1763"/>
    <cellStyle name="Normalny_Arkusz7" xfId="1764"/>
    <cellStyle name="Note 2" xfId="1765"/>
    <cellStyle name="Note 3" xfId="1766"/>
    <cellStyle name="Note 4" xfId="1767"/>
    <cellStyle name="Note 5" xfId="1768"/>
    <cellStyle name="Note 6" xfId="1769"/>
    <cellStyle name="Œ…‹æØ‚è [0.00]_        " xfId="1770"/>
    <cellStyle name="Œ…‹æØ‚è_        " xfId="1771"/>
    <cellStyle name="Œ…‹aO‚e [0.00]_Contract&amp;Report" xfId="1772"/>
    <cellStyle name="Œ…‹aO‚e_Contract&amp;Report" xfId="1773"/>
    <cellStyle name="Output 2" xfId="1774"/>
    <cellStyle name="Output 3" xfId="1775"/>
    <cellStyle name="Output 4" xfId="1776"/>
    <cellStyle name="Output 5" xfId="1777"/>
    <cellStyle name="Output 6" xfId="1778"/>
    <cellStyle name="OUTPUT AMOUNTS" xfId="1779"/>
    <cellStyle name="OUTPUT COLUMN HEADINGS" xfId="1780"/>
    <cellStyle name="OUTPUT LINE ITEMS" xfId="1781"/>
    <cellStyle name="OUTPUT REPORT HEADING" xfId="1782"/>
    <cellStyle name="OUTPUT REPORT TITLE" xfId="1783"/>
    <cellStyle name="ParaBirimi [0]_RESULTS" xfId="1784"/>
    <cellStyle name="ParaBirimi_RESULTS" xfId="1785"/>
    <cellStyle name="per.style" xfId="1786"/>
    <cellStyle name="Percent (0)" xfId="1787"/>
    <cellStyle name="Percent [0]" xfId="1788"/>
    <cellStyle name="Percent [0] 2" xfId="1789"/>
    <cellStyle name="Percent [00]" xfId="1790"/>
    <cellStyle name="Percent [2]" xfId="1791"/>
    <cellStyle name="Percent [2] 2" xfId="1792"/>
    <cellStyle name="Percent 10" xfId="1793"/>
    <cellStyle name="Percent 10 2" xfId="1794"/>
    <cellStyle name="Percent 10 2 2" xfId="1795"/>
    <cellStyle name="Percent 10 3" xfId="1796"/>
    <cellStyle name="Percent 11" xfId="1797"/>
    <cellStyle name="Percent 12" xfId="1798"/>
    <cellStyle name="Percent 13" xfId="1799"/>
    <cellStyle name="Percent 14" xfId="1800"/>
    <cellStyle name="Percent 15" xfId="1801"/>
    <cellStyle name="Percent 16" xfId="1802"/>
    <cellStyle name="Percent 17" xfId="1803"/>
    <cellStyle name="Percent 18" xfId="1804"/>
    <cellStyle name="Percent 19" xfId="1805"/>
    <cellStyle name="Percent 2" xfId="1806"/>
    <cellStyle name="Percent 2 2" xfId="1807"/>
    <cellStyle name="Percent 2 2 2" xfId="1808"/>
    <cellStyle name="Percent 2 2 2 2" xfId="1809"/>
    <cellStyle name="Percent 2 2 2 2 2" xfId="1810"/>
    <cellStyle name="Percent 2 2 2 2 2 2" xfId="1811"/>
    <cellStyle name="Percent 2 2 2 2 3" xfId="1812"/>
    <cellStyle name="Percent 2 2 3" xfId="1813"/>
    <cellStyle name="Percent 2 2 3 2" xfId="1814"/>
    <cellStyle name="Percent 2 2 3 2 2" xfId="1815"/>
    <cellStyle name="Percent 2 2 3 2 2 2" xfId="1816"/>
    <cellStyle name="Percent 2 2 3 2 3" xfId="1817"/>
    <cellStyle name="Percent 2 2 3 3" xfId="1818"/>
    <cellStyle name="Percent 2 2 3 3 2" xfId="1819"/>
    <cellStyle name="Percent 2 2 3 4" xfId="1820"/>
    <cellStyle name="Percent 2 2 4" xfId="1821"/>
    <cellStyle name="Percent 2 2 4 2" xfId="1822"/>
    <cellStyle name="Percent 2 2 4 2 2" xfId="1823"/>
    <cellStyle name="Percent 2 2 4 3" xfId="1824"/>
    <cellStyle name="Percent 2 2 5" xfId="1825"/>
    <cellStyle name="Percent 2 2 5 2" xfId="1826"/>
    <cellStyle name="Percent 2 2 6" xfId="1827"/>
    <cellStyle name="Percent 2 3" xfId="1828"/>
    <cellStyle name="Percent 2 4" xfId="1829"/>
    <cellStyle name="Percent 2 5" xfId="1830"/>
    <cellStyle name="Percent 2 6" xfId="1831"/>
    <cellStyle name="Percent 20" xfId="1832"/>
    <cellStyle name="Percent 21" xfId="1833"/>
    <cellStyle name="Percent 22" xfId="1834"/>
    <cellStyle name="Percent 23" xfId="1835"/>
    <cellStyle name="Percent 24" xfId="1836"/>
    <cellStyle name="Percent 25" xfId="1837"/>
    <cellStyle name="Percent 26" xfId="1838"/>
    <cellStyle name="Percent 27" xfId="1839"/>
    <cellStyle name="Percent 3" xfId="1840"/>
    <cellStyle name="Percent 3 2" xfId="1841"/>
    <cellStyle name="Percent 3 3" xfId="1842"/>
    <cellStyle name="Percent 4" xfId="1843"/>
    <cellStyle name="Percent 4 2" xfId="1844"/>
    <cellStyle name="Percent 4 3" xfId="1845"/>
    <cellStyle name="Percent 4 3 2" xfId="1846"/>
    <cellStyle name="Percent 4 3 2 2" xfId="1847"/>
    <cellStyle name="Percent 4 3 2 2 2" xfId="1848"/>
    <cellStyle name="Percent 4 3 2 3" xfId="1849"/>
    <cellStyle name="Percent 4 3 3" xfId="1850"/>
    <cellStyle name="Percent 4 3 3 2" xfId="1851"/>
    <cellStyle name="Percent 4 3 4" xfId="1852"/>
    <cellStyle name="Percent 4 4" xfId="1853"/>
    <cellStyle name="Percent 4 4 2" xfId="1854"/>
    <cellStyle name="Percent 4 4 2 2" xfId="1855"/>
    <cellStyle name="Percent 4 4 2 2 2" xfId="1856"/>
    <cellStyle name="Percent 4 4 2 3" xfId="1857"/>
    <cellStyle name="Percent 4 4 3" xfId="1858"/>
    <cellStyle name="Percent 4 4 3 2" xfId="1859"/>
    <cellStyle name="Percent 4 4 4" xfId="1860"/>
    <cellStyle name="Percent 4 5" xfId="1861"/>
    <cellStyle name="Percent 4 5 2" xfId="1862"/>
    <cellStyle name="Percent 4 5 2 2" xfId="1863"/>
    <cellStyle name="Percent 4 5 3" xfId="1864"/>
    <cellStyle name="Percent 4 6" xfId="1865"/>
    <cellStyle name="Percent 4 6 2" xfId="1866"/>
    <cellStyle name="Percent 4 7" xfId="1867"/>
    <cellStyle name="Percent 5" xfId="1868"/>
    <cellStyle name="Percent 6" xfId="1869"/>
    <cellStyle name="Percent 6 2" xfId="1870"/>
    <cellStyle name="Percent 6 2 2" xfId="1871"/>
    <cellStyle name="Percent 6 2 2 2" xfId="1872"/>
    <cellStyle name="Percent 6 2 2 2 2" xfId="1873"/>
    <cellStyle name="Percent 6 2 2 3" xfId="1874"/>
    <cellStyle name="Percent 6 3" xfId="1875"/>
    <cellStyle name="Percent 6 3 2" xfId="1876"/>
    <cellStyle name="Percent 6 3 2 2" xfId="1877"/>
    <cellStyle name="Percent 6 3 2 2 2" xfId="1878"/>
    <cellStyle name="Percent 6 3 2 3" xfId="1879"/>
    <cellStyle name="Percent 6 3 3" xfId="1880"/>
    <cellStyle name="Percent 6 3 3 2" xfId="1881"/>
    <cellStyle name="Percent 6 3 4" xfId="1882"/>
    <cellStyle name="Percent 6 4" xfId="1883"/>
    <cellStyle name="Percent 6 4 2" xfId="1884"/>
    <cellStyle name="Percent 6 4 2 2" xfId="1885"/>
    <cellStyle name="Percent 6 4 3" xfId="1886"/>
    <cellStyle name="Percent 6 5" xfId="1887"/>
    <cellStyle name="Percent 6 5 2" xfId="1888"/>
    <cellStyle name="Percent 6 6" xfId="1889"/>
    <cellStyle name="Percent 7" xfId="1890"/>
    <cellStyle name="Percent 7 2" xfId="1891"/>
    <cellStyle name="Percent 7 2 2" xfId="1892"/>
    <cellStyle name="Percent 7 3" xfId="1893"/>
    <cellStyle name="Percent 8" xfId="1894"/>
    <cellStyle name="Percent 9" xfId="1895"/>
    <cellStyle name="Percent 9 2" xfId="1896"/>
    <cellStyle name="Percent 9 2 2" xfId="1897"/>
    <cellStyle name="Percent 9 3" xfId="1898"/>
    <cellStyle name="Popis" xfId="1899"/>
    <cellStyle name="PrePop Currency (0)" xfId="1900"/>
    <cellStyle name="PrePop Currency (2)" xfId="1901"/>
    <cellStyle name="PrePop Units (0)" xfId="1902"/>
    <cellStyle name="PrePop Units (1)" xfId="1903"/>
    <cellStyle name="PrePop Units (2)" xfId="1904"/>
    <cellStyle name="PSChar" xfId="1905"/>
    <cellStyle name="PSDate" xfId="1906"/>
    <cellStyle name="PSDec" xfId="1907"/>
    <cellStyle name="PSHeading" xfId="1908"/>
    <cellStyle name="ReportTitlePrompt" xfId="1909"/>
    <cellStyle name="ReportTitleValue" xfId="1910"/>
    <cellStyle name="RowAcctAbovePrompt" xfId="1911"/>
    <cellStyle name="RowAcctSOBAbovePrompt" xfId="1912"/>
    <cellStyle name="RowAcctSOBValue" xfId="1913"/>
    <cellStyle name="RowAcctValue" xfId="1914"/>
    <cellStyle name="RowAttrAbovePrompt" xfId="1915"/>
    <cellStyle name="RowAttrValue" xfId="1916"/>
    <cellStyle name="RowColSetAbovePrompt" xfId="1917"/>
    <cellStyle name="RowColSetLeftPrompt" xfId="1918"/>
    <cellStyle name="RowColSetValue" xfId="1919"/>
    <cellStyle name="RowLeftPrompt" xfId="1920"/>
    <cellStyle name="SampleUsingFormatMask" xfId="1921"/>
    <cellStyle name="SampleWithNoFormatMask" xfId="1922"/>
    <cellStyle name="Separador de milhares [0]_Person" xfId="1923"/>
    <cellStyle name="Separador de milhares_Person" xfId="1924"/>
    <cellStyle name="Sledovaný hypertextový odkaz" xfId="1925"/>
    <cellStyle name="Standard_Anpassen der Amortisation" xfId="1926"/>
    <cellStyle name="Styale2" xfId="1927"/>
    <cellStyle name="Style 1" xfId="1928"/>
    <cellStyle name="Style 1 2" xfId="1929"/>
    <cellStyle name="Style 1 3" xfId="1930"/>
    <cellStyle name="Style 1 3 2" xfId="1931"/>
    <cellStyle name="Style 1 4" xfId="1932"/>
    <cellStyle name="Style 1 4 2" xfId="1933"/>
    <cellStyle name="Style 1_3cd Master New 09-10" xfId="1934"/>
    <cellStyle name="Style 2" xfId="1935"/>
    <cellStyle name="Style 2 2" xfId="1936"/>
    <cellStyle name="Style 3" xfId="1937"/>
    <cellStyle name="Style1" xfId="1938"/>
    <cellStyle name="Style2" xfId="1939"/>
    <cellStyle name="subhead" xfId="1940"/>
    <cellStyle name="Text" xfId="1941"/>
    <cellStyle name="Text Indent A" xfId="1942"/>
    <cellStyle name="Text Indent B" xfId="1943"/>
    <cellStyle name="Text Indent C" xfId="1944"/>
    <cellStyle name="Tickmark" xfId="1945"/>
    <cellStyle name="Times New Roman" xfId="1946"/>
    <cellStyle name="Title 2" xfId="1947"/>
    <cellStyle name="Title 3" xfId="1948"/>
    <cellStyle name="Title 4" xfId="1949"/>
    <cellStyle name="Title 5" xfId="1950"/>
    <cellStyle name="Title 6" xfId="1951"/>
    <cellStyle name="Total 2" xfId="1952"/>
    <cellStyle name="Total 3" xfId="1953"/>
    <cellStyle name="Total 4" xfId="1954"/>
    <cellStyle name="Total 5" xfId="1955"/>
    <cellStyle name="Total 6" xfId="1956"/>
    <cellStyle name="Tusental (0)_pldt" xfId="1957"/>
    <cellStyle name="Tusental_pldt" xfId="1958"/>
    <cellStyle name="UploadThisRowValue" xfId="1959"/>
    <cellStyle name="Valuta (0)_pldt" xfId="1960"/>
    <cellStyle name="Valuta_pldt" xfId="1961"/>
    <cellStyle name="Virg・ [0]_RESULTS" xfId="1962"/>
    <cellStyle name="Virg・_RESULTS" xfId="1963"/>
    <cellStyle name="Warning Text 2" xfId="1964"/>
    <cellStyle name="Warning Text 3" xfId="1965"/>
    <cellStyle name="Warning Text 4" xfId="1966"/>
    <cellStyle name="Warning Text 5" xfId="1967"/>
    <cellStyle name="Warning Text 6" xfId="1968"/>
    <cellStyle name="weekly" xfId="1969"/>
    <cellStyle name="W臧rung [0]_Compiling Utility Macross" xfId="1970"/>
    <cellStyle name="W臧rung_Compiling Utility Macrosc" xfId="1971"/>
    <cellStyle name="เครื่องหมายจุลภาค [0]_Person" xfId="1972"/>
    <cellStyle name="เครื่องหมายจุลภาค_Person" xfId="1973"/>
    <cellStyle name="เครื่องหมายสกุลเงิน [0]_Person" xfId="1974"/>
    <cellStyle name="เครื่องหมายสกุลเงิน_Person" xfId="1975"/>
    <cellStyle name="ปกติ_Person" xfId="1976"/>
    <cellStyle name="ﾄ褊褂燾・[0]_PERSONAL" xfId="1977"/>
    <cellStyle name="ﾄ褊褂燾饑PERSONAL" xfId="1978"/>
    <cellStyle name="ﾎ磊隆_PERSONAL" xfId="1979"/>
    <cellStyle name="ﾔ竟瑙糺・[0]_PERSONAL" xfId="1980"/>
    <cellStyle name="ﾔ竟瑙糺饑PERSONAL" xfId="1981"/>
    <cellStyle name="똿뗦먛귟 [0.00]_PRODUCT DETAIL Q1" xfId="1982"/>
    <cellStyle name="똿뗦먛귟_PRODUCT DETAIL Q1" xfId="1983"/>
    <cellStyle name="믅됞 [0.00]_PRODUCT DETAIL Q1" xfId="1984"/>
    <cellStyle name="믅됞_PRODUCT DETAIL Q1" xfId="1985"/>
    <cellStyle name="백분율_95" xfId="1986"/>
    <cellStyle name="뷭?_BOOKSHIP" xfId="1987"/>
    <cellStyle name="一般_Book1" xfId="1988"/>
    <cellStyle name="千分位[0]_Book1" xfId="1989"/>
    <cellStyle name="千分位_Book1" xfId="1990"/>
    <cellStyle name="콤마 [0]_1202" xfId="1991"/>
    <cellStyle name="콤마_1202" xfId="1992"/>
    <cellStyle name="통화 [0]_1202" xfId="1993"/>
    <cellStyle name="통화_1202" xfId="1994"/>
    <cellStyle name="표준_(정보부문)월별인원계획" xfId="1995"/>
    <cellStyle name="常规_Sany BS (Final) 2005" xfId="1996"/>
    <cellStyle name="未定義" xfId="1997"/>
    <cellStyle name="桁区切り [0.0]" xfId="1998"/>
    <cellStyle name="桁区切り [0.00]_Book1" xfId="1999"/>
    <cellStyle name="桁区切り_Book1" xfId="2000"/>
    <cellStyle name="標準_200405連結財務レポート80Q4R" xfId="2001"/>
    <cellStyle name="貨幣 [0]_Book1" xfId="2002"/>
    <cellStyle name="貨幣_Book1" xfId="2003"/>
    <cellStyle name="通浦 [0.00]_laroux" xfId="2004"/>
    <cellStyle name="通浦_laroux" xfId="2005"/>
    <cellStyle name="通貨 [0.00]_Book1" xfId="2006"/>
    <cellStyle name="通貨_Book1" xfId="20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ajangupta/Local%20Settings/Temporary%20Internet%20Files/OLK4/BUDGET%202004-0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a\projections%20upto%202015_20.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ratios"/>
      <sheetName val="summary"/>
      <sheetName val="asmm"/>
      <sheetName val="bs"/>
      <sheetName val="pl"/>
      <sheetName val="flows"/>
      <sheetName val="allg"/>
      <sheetName val="tax"/>
      <sheetName val="balance sheet"/>
      <sheetName val="profit &amp; loss"/>
      <sheetName val="_db1"/>
      <sheetName val="_db2"/>
      <sheetName val="_db3"/>
      <sheetName val="_db4"/>
      <sheetName val="_db5"/>
      <sheetName val="_db6"/>
      <sheetName val="_db7"/>
      <sheetName val="_db8"/>
      <sheetName val="cash flow control"/>
      <sheetName val="Index"/>
      <sheetName val="FD in"/>
      <sheetName val="HL in"/>
      <sheetName val="EHLD in"/>
      <sheetName val="capex"/>
      <sheetName val="rent"/>
      <sheetName val="funds"/>
    </sheetNames>
    <sheetDataSet>
      <sheetData sheetId="0"/>
      <sheetData sheetId="1"/>
      <sheetData sheetId="2"/>
      <sheetData sheetId="3"/>
      <sheetData sheetId="4"/>
      <sheetData sheetId="5"/>
      <sheetData sheetId="6"/>
      <sheetData sheetId="7">
        <row r="14">
          <cell r="B14" t="str">
            <v>2004/05</v>
          </cell>
          <cell r="C14" t="str">
            <v>2005/06</v>
          </cell>
          <cell r="D14" t="str">
            <v>2006/07</v>
          </cell>
          <cell r="E14" t="str">
            <v>2007/08</v>
          </cell>
          <cell r="F14" t="str">
            <v>2008/09</v>
          </cell>
        </row>
      </sheetData>
      <sheetData sheetId="8">
        <row r="24">
          <cell r="B24">
            <v>11015.36935041359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q1"/>
      <sheetName val="funds flow"/>
      <sheetName val="pl"/>
      <sheetName val="bs"/>
      <sheetName val="CMA"/>
      <sheetName val="TNW"/>
      <sheetName val="ratios &amp; other details"/>
      <sheetName val="Working"/>
      <sheetName val="in lac with CP05-06&amp;06-07_ ABN"/>
      <sheetName val="Term Loan"/>
      <sheetName val="Input HL"/>
      <sheetName val="Input CL"/>
      <sheetName val="Backup"/>
      <sheetName val="Financials"/>
      <sheetName val="Top Sheet P&amp;L"/>
      <sheetName val="Top Sheet P&amp;L Rs Crs"/>
      <sheetName val="Loans"/>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380"/>
  <sheetViews>
    <sheetView topLeftCell="B4" zoomScaleNormal="100" workbookViewId="0">
      <selection activeCell="C70" sqref="C70:H70"/>
    </sheetView>
  </sheetViews>
  <sheetFormatPr defaultRowHeight="15"/>
  <cols>
    <col min="1" max="1" width="5.28515625" style="1" hidden="1" customWidth="1"/>
    <col min="2" max="2" width="2.85546875" style="1" customWidth="1"/>
    <col min="3" max="3" width="61.42578125" style="1" customWidth="1"/>
    <col min="4" max="4" width="12.5703125" style="2" customWidth="1"/>
    <col min="5" max="5" width="0.140625" style="3" customWidth="1"/>
    <col min="6" max="6" width="20.85546875" style="3" customWidth="1"/>
    <col min="7" max="7" width="6.85546875" style="3" hidden="1" customWidth="1"/>
    <col min="8" max="8" width="22.140625" style="3" customWidth="1"/>
    <col min="9" max="252" width="9.140625" style="1"/>
    <col min="253" max="253" width="53.42578125" style="1" customWidth="1"/>
    <col min="254" max="254" width="13.85546875" style="1" customWidth="1"/>
    <col min="255" max="255" width="4.28515625" style="1" customWidth="1"/>
    <col min="256" max="256" width="23.85546875" style="1" customWidth="1"/>
    <col min="257" max="257" width="6.140625" style="1" customWidth="1"/>
    <col min="258" max="258" width="23.42578125" style="1" bestFit="1" customWidth="1"/>
    <col min="259" max="259" width="20.140625" style="1" customWidth="1"/>
    <col min="260" max="262" width="9.140625" style="1"/>
    <col min="263" max="263" width="10" style="1" bestFit="1" customWidth="1"/>
    <col min="264" max="508" width="9.140625" style="1"/>
    <col min="509" max="509" width="53.42578125" style="1" customWidth="1"/>
    <col min="510" max="510" width="13.85546875" style="1" customWidth="1"/>
    <col min="511" max="511" width="4.28515625" style="1" customWidth="1"/>
    <col min="512" max="512" width="23.85546875" style="1" customWidth="1"/>
    <col min="513" max="513" width="6.140625" style="1" customWidth="1"/>
    <col min="514" max="514" width="23.42578125" style="1" bestFit="1" customWidth="1"/>
    <col min="515" max="515" width="20.140625" style="1" customWidth="1"/>
    <col min="516" max="518" width="9.140625" style="1"/>
    <col min="519" max="519" width="10" style="1" bestFit="1" customWidth="1"/>
    <col min="520" max="764" width="9.140625" style="1"/>
    <col min="765" max="765" width="53.42578125" style="1" customWidth="1"/>
    <col min="766" max="766" width="13.85546875" style="1" customWidth="1"/>
    <col min="767" max="767" width="4.28515625" style="1" customWidth="1"/>
    <col min="768" max="768" width="23.85546875" style="1" customWidth="1"/>
    <col min="769" max="769" width="6.140625" style="1" customWidth="1"/>
    <col min="770" max="770" width="23.42578125" style="1" bestFit="1" customWidth="1"/>
    <col min="771" max="771" width="20.140625" style="1" customWidth="1"/>
    <col min="772" max="774" width="9.140625" style="1"/>
    <col min="775" max="775" width="10" style="1" bestFit="1" customWidth="1"/>
    <col min="776" max="1020" width="9.140625" style="1"/>
    <col min="1021" max="1021" width="53.42578125" style="1" customWidth="1"/>
    <col min="1022" max="1022" width="13.85546875" style="1" customWidth="1"/>
    <col min="1023" max="1023" width="4.28515625" style="1" customWidth="1"/>
    <col min="1024" max="1024" width="23.85546875" style="1" customWidth="1"/>
    <col min="1025" max="1025" width="6.140625" style="1" customWidth="1"/>
    <col min="1026" max="1026" width="23.42578125" style="1" bestFit="1" customWidth="1"/>
    <col min="1027" max="1027" width="20.140625" style="1" customWidth="1"/>
    <col min="1028" max="1030" width="9.140625" style="1"/>
    <col min="1031" max="1031" width="10" style="1" bestFit="1" customWidth="1"/>
    <col min="1032" max="1276" width="9.140625" style="1"/>
    <col min="1277" max="1277" width="53.42578125" style="1" customWidth="1"/>
    <col min="1278" max="1278" width="13.85546875" style="1" customWidth="1"/>
    <col min="1279" max="1279" width="4.28515625" style="1" customWidth="1"/>
    <col min="1280" max="1280" width="23.85546875" style="1" customWidth="1"/>
    <col min="1281" max="1281" width="6.140625" style="1" customWidth="1"/>
    <col min="1282" max="1282" width="23.42578125" style="1" bestFit="1" customWidth="1"/>
    <col min="1283" max="1283" width="20.140625" style="1" customWidth="1"/>
    <col min="1284" max="1286" width="9.140625" style="1"/>
    <col min="1287" max="1287" width="10" style="1" bestFit="1" customWidth="1"/>
    <col min="1288" max="1532" width="9.140625" style="1"/>
    <col min="1533" max="1533" width="53.42578125" style="1" customWidth="1"/>
    <col min="1534" max="1534" width="13.85546875" style="1" customWidth="1"/>
    <col min="1535" max="1535" width="4.28515625" style="1" customWidth="1"/>
    <col min="1536" max="1536" width="23.85546875" style="1" customWidth="1"/>
    <col min="1537" max="1537" width="6.140625" style="1" customWidth="1"/>
    <col min="1538" max="1538" width="23.42578125" style="1" bestFit="1" customWidth="1"/>
    <col min="1539" max="1539" width="20.140625" style="1" customWidth="1"/>
    <col min="1540" max="1542" width="9.140625" style="1"/>
    <col min="1543" max="1543" width="10" style="1" bestFit="1" customWidth="1"/>
    <col min="1544" max="1788" width="9.140625" style="1"/>
    <col min="1789" max="1789" width="53.42578125" style="1" customWidth="1"/>
    <col min="1790" max="1790" width="13.85546875" style="1" customWidth="1"/>
    <col min="1791" max="1791" width="4.28515625" style="1" customWidth="1"/>
    <col min="1792" max="1792" width="23.85546875" style="1" customWidth="1"/>
    <col min="1793" max="1793" width="6.140625" style="1" customWidth="1"/>
    <col min="1794" max="1794" width="23.42578125" style="1" bestFit="1" customWidth="1"/>
    <col min="1795" max="1795" width="20.140625" style="1" customWidth="1"/>
    <col min="1796" max="1798" width="9.140625" style="1"/>
    <col min="1799" max="1799" width="10" style="1" bestFit="1" customWidth="1"/>
    <col min="1800" max="2044" width="9.140625" style="1"/>
    <col min="2045" max="2045" width="53.42578125" style="1" customWidth="1"/>
    <col min="2046" max="2046" width="13.85546875" style="1" customWidth="1"/>
    <col min="2047" max="2047" width="4.28515625" style="1" customWidth="1"/>
    <col min="2048" max="2048" width="23.85546875" style="1" customWidth="1"/>
    <col min="2049" max="2049" width="6.140625" style="1" customWidth="1"/>
    <col min="2050" max="2050" width="23.42578125" style="1" bestFit="1" customWidth="1"/>
    <col min="2051" max="2051" width="20.140625" style="1" customWidth="1"/>
    <col min="2052" max="2054" width="9.140625" style="1"/>
    <col min="2055" max="2055" width="10" style="1" bestFit="1" customWidth="1"/>
    <col min="2056" max="2300" width="9.140625" style="1"/>
    <col min="2301" max="2301" width="53.42578125" style="1" customWidth="1"/>
    <col min="2302" max="2302" width="13.85546875" style="1" customWidth="1"/>
    <col min="2303" max="2303" width="4.28515625" style="1" customWidth="1"/>
    <col min="2304" max="2304" width="23.85546875" style="1" customWidth="1"/>
    <col min="2305" max="2305" width="6.140625" style="1" customWidth="1"/>
    <col min="2306" max="2306" width="23.42578125" style="1" bestFit="1" customWidth="1"/>
    <col min="2307" max="2307" width="20.140625" style="1" customWidth="1"/>
    <col min="2308" max="2310" width="9.140625" style="1"/>
    <col min="2311" max="2311" width="10" style="1" bestFit="1" customWidth="1"/>
    <col min="2312" max="2556" width="9.140625" style="1"/>
    <col min="2557" max="2557" width="53.42578125" style="1" customWidth="1"/>
    <col min="2558" max="2558" width="13.85546875" style="1" customWidth="1"/>
    <col min="2559" max="2559" width="4.28515625" style="1" customWidth="1"/>
    <col min="2560" max="2560" width="23.85546875" style="1" customWidth="1"/>
    <col min="2561" max="2561" width="6.140625" style="1" customWidth="1"/>
    <col min="2562" max="2562" width="23.42578125" style="1" bestFit="1" customWidth="1"/>
    <col min="2563" max="2563" width="20.140625" style="1" customWidth="1"/>
    <col min="2564" max="2566" width="9.140625" style="1"/>
    <col min="2567" max="2567" width="10" style="1" bestFit="1" customWidth="1"/>
    <col min="2568" max="2812" width="9.140625" style="1"/>
    <col min="2813" max="2813" width="53.42578125" style="1" customWidth="1"/>
    <col min="2814" max="2814" width="13.85546875" style="1" customWidth="1"/>
    <col min="2815" max="2815" width="4.28515625" style="1" customWidth="1"/>
    <col min="2816" max="2816" width="23.85546875" style="1" customWidth="1"/>
    <col min="2817" max="2817" width="6.140625" style="1" customWidth="1"/>
    <col min="2818" max="2818" width="23.42578125" style="1" bestFit="1" customWidth="1"/>
    <col min="2819" max="2819" width="20.140625" style="1" customWidth="1"/>
    <col min="2820" max="2822" width="9.140625" style="1"/>
    <col min="2823" max="2823" width="10" style="1" bestFit="1" customWidth="1"/>
    <col min="2824" max="3068" width="9.140625" style="1"/>
    <col min="3069" max="3069" width="53.42578125" style="1" customWidth="1"/>
    <col min="3070" max="3070" width="13.85546875" style="1" customWidth="1"/>
    <col min="3071" max="3071" width="4.28515625" style="1" customWidth="1"/>
    <col min="3072" max="3072" width="23.85546875" style="1" customWidth="1"/>
    <col min="3073" max="3073" width="6.140625" style="1" customWidth="1"/>
    <col min="3074" max="3074" width="23.42578125" style="1" bestFit="1" customWidth="1"/>
    <col min="3075" max="3075" width="20.140625" style="1" customWidth="1"/>
    <col min="3076" max="3078" width="9.140625" style="1"/>
    <col min="3079" max="3079" width="10" style="1" bestFit="1" customWidth="1"/>
    <col min="3080" max="3324" width="9.140625" style="1"/>
    <col min="3325" max="3325" width="53.42578125" style="1" customWidth="1"/>
    <col min="3326" max="3326" width="13.85546875" style="1" customWidth="1"/>
    <col min="3327" max="3327" width="4.28515625" style="1" customWidth="1"/>
    <col min="3328" max="3328" width="23.85546875" style="1" customWidth="1"/>
    <col min="3329" max="3329" width="6.140625" style="1" customWidth="1"/>
    <col min="3330" max="3330" width="23.42578125" style="1" bestFit="1" customWidth="1"/>
    <col min="3331" max="3331" width="20.140625" style="1" customWidth="1"/>
    <col min="3332" max="3334" width="9.140625" style="1"/>
    <col min="3335" max="3335" width="10" style="1" bestFit="1" customWidth="1"/>
    <col min="3336" max="3580" width="9.140625" style="1"/>
    <col min="3581" max="3581" width="53.42578125" style="1" customWidth="1"/>
    <col min="3582" max="3582" width="13.85546875" style="1" customWidth="1"/>
    <col min="3583" max="3583" width="4.28515625" style="1" customWidth="1"/>
    <col min="3584" max="3584" width="23.85546875" style="1" customWidth="1"/>
    <col min="3585" max="3585" width="6.140625" style="1" customWidth="1"/>
    <col min="3586" max="3586" width="23.42578125" style="1" bestFit="1" customWidth="1"/>
    <col min="3587" max="3587" width="20.140625" style="1" customWidth="1"/>
    <col min="3588" max="3590" width="9.140625" style="1"/>
    <col min="3591" max="3591" width="10" style="1" bestFit="1" customWidth="1"/>
    <col min="3592" max="3836" width="9.140625" style="1"/>
    <col min="3837" max="3837" width="53.42578125" style="1" customWidth="1"/>
    <col min="3838" max="3838" width="13.85546875" style="1" customWidth="1"/>
    <col min="3839" max="3839" width="4.28515625" style="1" customWidth="1"/>
    <col min="3840" max="3840" width="23.85546875" style="1" customWidth="1"/>
    <col min="3841" max="3841" width="6.140625" style="1" customWidth="1"/>
    <col min="3842" max="3842" width="23.42578125" style="1" bestFit="1" customWidth="1"/>
    <col min="3843" max="3843" width="20.140625" style="1" customWidth="1"/>
    <col min="3844" max="3846" width="9.140625" style="1"/>
    <col min="3847" max="3847" width="10" style="1" bestFit="1" customWidth="1"/>
    <col min="3848" max="4092" width="9.140625" style="1"/>
    <col min="4093" max="4093" width="53.42578125" style="1" customWidth="1"/>
    <col min="4094" max="4094" width="13.85546875" style="1" customWidth="1"/>
    <col min="4095" max="4095" width="4.28515625" style="1" customWidth="1"/>
    <col min="4096" max="4096" width="23.85546875" style="1" customWidth="1"/>
    <col min="4097" max="4097" width="6.140625" style="1" customWidth="1"/>
    <col min="4098" max="4098" width="23.42578125" style="1" bestFit="1" customWidth="1"/>
    <col min="4099" max="4099" width="20.140625" style="1" customWidth="1"/>
    <col min="4100" max="4102" width="9.140625" style="1"/>
    <col min="4103" max="4103" width="10" style="1" bestFit="1" customWidth="1"/>
    <col min="4104" max="4348" width="9.140625" style="1"/>
    <col min="4349" max="4349" width="53.42578125" style="1" customWidth="1"/>
    <col min="4350" max="4350" width="13.85546875" style="1" customWidth="1"/>
    <col min="4351" max="4351" width="4.28515625" style="1" customWidth="1"/>
    <col min="4352" max="4352" width="23.85546875" style="1" customWidth="1"/>
    <col min="4353" max="4353" width="6.140625" style="1" customWidth="1"/>
    <col min="4354" max="4354" width="23.42578125" style="1" bestFit="1" customWidth="1"/>
    <col min="4355" max="4355" width="20.140625" style="1" customWidth="1"/>
    <col min="4356" max="4358" width="9.140625" style="1"/>
    <col min="4359" max="4359" width="10" style="1" bestFit="1" customWidth="1"/>
    <col min="4360" max="4604" width="9.140625" style="1"/>
    <col min="4605" max="4605" width="53.42578125" style="1" customWidth="1"/>
    <col min="4606" max="4606" width="13.85546875" style="1" customWidth="1"/>
    <col min="4607" max="4607" width="4.28515625" style="1" customWidth="1"/>
    <col min="4608" max="4608" width="23.85546875" style="1" customWidth="1"/>
    <col min="4609" max="4609" width="6.140625" style="1" customWidth="1"/>
    <col min="4610" max="4610" width="23.42578125" style="1" bestFit="1" customWidth="1"/>
    <col min="4611" max="4611" width="20.140625" style="1" customWidth="1"/>
    <col min="4612" max="4614" width="9.140625" style="1"/>
    <col min="4615" max="4615" width="10" style="1" bestFit="1" customWidth="1"/>
    <col min="4616" max="4860" width="9.140625" style="1"/>
    <col min="4861" max="4861" width="53.42578125" style="1" customWidth="1"/>
    <col min="4862" max="4862" width="13.85546875" style="1" customWidth="1"/>
    <col min="4863" max="4863" width="4.28515625" style="1" customWidth="1"/>
    <col min="4864" max="4864" width="23.85546875" style="1" customWidth="1"/>
    <col min="4865" max="4865" width="6.140625" style="1" customWidth="1"/>
    <col min="4866" max="4866" width="23.42578125" style="1" bestFit="1" customWidth="1"/>
    <col min="4867" max="4867" width="20.140625" style="1" customWidth="1"/>
    <col min="4868" max="4870" width="9.140625" style="1"/>
    <col min="4871" max="4871" width="10" style="1" bestFit="1" customWidth="1"/>
    <col min="4872" max="5116" width="9.140625" style="1"/>
    <col min="5117" max="5117" width="53.42578125" style="1" customWidth="1"/>
    <col min="5118" max="5118" width="13.85546875" style="1" customWidth="1"/>
    <col min="5119" max="5119" width="4.28515625" style="1" customWidth="1"/>
    <col min="5120" max="5120" width="23.85546875" style="1" customWidth="1"/>
    <col min="5121" max="5121" width="6.140625" style="1" customWidth="1"/>
    <col min="5122" max="5122" width="23.42578125" style="1" bestFit="1" customWidth="1"/>
    <col min="5123" max="5123" width="20.140625" style="1" customWidth="1"/>
    <col min="5124" max="5126" width="9.140625" style="1"/>
    <col min="5127" max="5127" width="10" style="1" bestFit="1" customWidth="1"/>
    <col min="5128" max="5372" width="9.140625" style="1"/>
    <col min="5373" max="5373" width="53.42578125" style="1" customWidth="1"/>
    <col min="5374" max="5374" width="13.85546875" style="1" customWidth="1"/>
    <col min="5375" max="5375" width="4.28515625" style="1" customWidth="1"/>
    <col min="5376" max="5376" width="23.85546875" style="1" customWidth="1"/>
    <col min="5377" max="5377" width="6.140625" style="1" customWidth="1"/>
    <col min="5378" max="5378" width="23.42578125" style="1" bestFit="1" customWidth="1"/>
    <col min="5379" max="5379" width="20.140625" style="1" customWidth="1"/>
    <col min="5380" max="5382" width="9.140625" style="1"/>
    <col min="5383" max="5383" width="10" style="1" bestFit="1" customWidth="1"/>
    <col min="5384" max="5628" width="9.140625" style="1"/>
    <col min="5629" max="5629" width="53.42578125" style="1" customWidth="1"/>
    <col min="5630" max="5630" width="13.85546875" style="1" customWidth="1"/>
    <col min="5631" max="5631" width="4.28515625" style="1" customWidth="1"/>
    <col min="5632" max="5632" width="23.85546875" style="1" customWidth="1"/>
    <col min="5633" max="5633" width="6.140625" style="1" customWidth="1"/>
    <col min="5634" max="5634" width="23.42578125" style="1" bestFit="1" customWidth="1"/>
    <col min="5635" max="5635" width="20.140625" style="1" customWidth="1"/>
    <col min="5636" max="5638" width="9.140625" style="1"/>
    <col min="5639" max="5639" width="10" style="1" bestFit="1" customWidth="1"/>
    <col min="5640" max="5884" width="9.140625" style="1"/>
    <col min="5885" max="5885" width="53.42578125" style="1" customWidth="1"/>
    <col min="5886" max="5886" width="13.85546875" style="1" customWidth="1"/>
    <col min="5887" max="5887" width="4.28515625" style="1" customWidth="1"/>
    <col min="5888" max="5888" width="23.85546875" style="1" customWidth="1"/>
    <col min="5889" max="5889" width="6.140625" style="1" customWidth="1"/>
    <col min="5890" max="5890" width="23.42578125" style="1" bestFit="1" customWidth="1"/>
    <col min="5891" max="5891" width="20.140625" style="1" customWidth="1"/>
    <col min="5892" max="5894" width="9.140625" style="1"/>
    <col min="5895" max="5895" width="10" style="1" bestFit="1" customWidth="1"/>
    <col min="5896" max="6140" width="9.140625" style="1"/>
    <col min="6141" max="6141" width="53.42578125" style="1" customWidth="1"/>
    <col min="6142" max="6142" width="13.85546875" style="1" customWidth="1"/>
    <col min="6143" max="6143" width="4.28515625" style="1" customWidth="1"/>
    <col min="6144" max="6144" width="23.85546875" style="1" customWidth="1"/>
    <col min="6145" max="6145" width="6.140625" style="1" customWidth="1"/>
    <col min="6146" max="6146" width="23.42578125" style="1" bestFit="1" customWidth="1"/>
    <col min="6147" max="6147" width="20.140625" style="1" customWidth="1"/>
    <col min="6148" max="6150" width="9.140625" style="1"/>
    <col min="6151" max="6151" width="10" style="1" bestFit="1" customWidth="1"/>
    <col min="6152" max="6396" width="9.140625" style="1"/>
    <col min="6397" max="6397" width="53.42578125" style="1" customWidth="1"/>
    <col min="6398" max="6398" width="13.85546875" style="1" customWidth="1"/>
    <col min="6399" max="6399" width="4.28515625" style="1" customWidth="1"/>
    <col min="6400" max="6400" width="23.85546875" style="1" customWidth="1"/>
    <col min="6401" max="6401" width="6.140625" style="1" customWidth="1"/>
    <col min="6402" max="6402" width="23.42578125" style="1" bestFit="1" customWidth="1"/>
    <col min="6403" max="6403" width="20.140625" style="1" customWidth="1"/>
    <col min="6404" max="6406" width="9.140625" style="1"/>
    <col min="6407" max="6407" width="10" style="1" bestFit="1" customWidth="1"/>
    <col min="6408" max="6652" width="9.140625" style="1"/>
    <col min="6653" max="6653" width="53.42578125" style="1" customWidth="1"/>
    <col min="6654" max="6654" width="13.85546875" style="1" customWidth="1"/>
    <col min="6655" max="6655" width="4.28515625" style="1" customWidth="1"/>
    <col min="6656" max="6656" width="23.85546875" style="1" customWidth="1"/>
    <col min="6657" max="6657" width="6.140625" style="1" customWidth="1"/>
    <col min="6658" max="6658" width="23.42578125" style="1" bestFit="1" customWidth="1"/>
    <col min="6659" max="6659" width="20.140625" style="1" customWidth="1"/>
    <col min="6660" max="6662" width="9.140625" style="1"/>
    <col min="6663" max="6663" width="10" style="1" bestFit="1" customWidth="1"/>
    <col min="6664" max="6908" width="9.140625" style="1"/>
    <col min="6909" max="6909" width="53.42578125" style="1" customWidth="1"/>
    <col min="6910" max="6910" width="13.85546875" style="1" customWidth="1"/>
    <col min="6911" max="6911" width="4.28515625" style="1" customWidth="1"/>
    <col min="6912" max="6912" width="23.85546875" style="1" customWidth="1"/>
    <col min="6913" max="6913" width="6.140625" style="1" customWidth="1"/>
    <col min="6914" max="6914" width="23.42578125" style="1" bestFit="1" customWidth="1"/>
    <col min="6915" max="6915" width="20.140625" style="1" customWidth="1"/>
    <col min="6916" max="6918" width="9.140625" style="1"/>
    <col min="6919" max="6919" width="10" style="1" bestFit="1" customWidth="1"/>
    <col min="6920" max="7164" width="9.140625" style="1"/>
    <col min="7165" max="7165" width="53.42578125" style="1" customWidth="1"/>
    <col min="7166" max="7166" width="13.85546875" style="1" customWidth="1"/>
    <col min="7167" max="7167" width="4.28515625" style="1" customWidth="1"/>
    <col min="7168" max="7168" width="23.85546875" style="1" customWidth="1"/>
    <col min="7169" max="7169" width="6.140625" style="1" customWidth="1"/>
    <col min="7170" max="7170" width="23.42578125" style="1" bestFit="1" customWidth="1"/>
    <col min="7171" max="7171" width="20.140625" style="1" customWidth="1"/>
    <col min="7172" max="7174" width="9.140625" style="1"/>
    <col min="7175" max="7175" width="10" style="1" bestFit="1" customWidth="1"/>
    <col min="7176" max="7420" width="9.140625" style="1"/>
    <col min="7421" max="7421" width="53.42578125" style="1" customWidth="1"/>
    <col min="7422" max="7422" width="13.85546875" style="1" customWidth="1"/>
    <col min="7423" max="7423" width="4.28515625" style="1" customWidth="1"/>
    <col min="7424" max="7424" width="23.85546875" style="1" customWidth="1"/>
    <col min="7425" max="7425" width="6.140625" style="1" customWidth="1"/>
    <col min="7426" max="7426" width="23.42578125" style="1" bestFit="1" customWidth="1"/>
    <col min="7427" max="7427" width="20.140625" style="1" customWidth="1"/>
    <col min="7428" max="7430" width="9.140625" style="1"/>
    <col min="7431" max="7431" width="10" style="1" bestFit="1" customWidth="1"/>
    <col min="7432" max="7676" width="9.140625" style="1"/>
    <col min="7677" max="7677" width="53.42578125" style="1" customWidth="1"/>
    <col min="7678" max="7678" width="13.85546875" style="1" customWidth="1"/>
    <col min="7679" max="7679" width="4.28515625" style="1" customWidth="1"/>
    <col min="7680" max="7680" width="23.85546875" style="1" customWidth="1"/>
    <col min="7681" max="7681" width="6.140625" style="1" customWidth="1"/>
    <col min="7682" max="7682" width="23.42578125" style="1" bestFit="1" customWidth="1"/>
    <col min="7683" max="7683" width="20.140625" style="1" customWidth="1"/>
    <col min="7684" max="7686" width="9.140625" style="1"/>
    <col min="7687" max="7687" width="10" style="1" bestFit="1" customWidth="1"/>
    <col min="7688" max="7932" width="9.140625" style="1"/>
    <col min="7933" max="7933" width="53.42578125" style="1" customWidth="1"/>
    <col min="7934" max="7934" width="13.85546875" style="1" customWidth="1"/>
    <col min="7935" max="7935" width="4.28515625" style="1" customWidth="1"/>
    <col min="7936" max="7936" width="23.85546875" style="1" customWidth="1"/>
    <col min="7937" max="7937" width="6.140625" style="1" customWidth="1"/>
    <col min="7938" max="7938" width="23.42578125" style="1" bestFit="1" customWidth="1"/>
    <col min="7939" max="7939" width="20.140625" style="1" customWidth="1"/>
    <col min="7940" max="7942" width="9.140625" style="1"/>
    <col min="7943" max="7943" width="10" style="1" bestFit="1" customWidth="1"/>
    <col min="7944" max="8188" width="9.140625" style="1"/>
    <col min="8189" max="8189" width="53.42578125" style="1" customWidth="1"/>
    <col min="8190" max="8190" width="13.85546875" style="1" customWidth="1"/>
    <col min="8191" max="8191" width="4.28515625" style="1" customWidth="1"/>
    <col min="8192" max="8192" width="23.85546875" style="1" customWidth="1"/>
    <col min="8193" max="8193" width="6.140625" style="1" customWidth="1"/>
    <col min="8194" max="8194" width="23.42578125" style="1" bestFit="1" customWidth="1"/>
    <col min="8195" max="8195" width="20.140625" style="1" customWidth="1"/>
    <col min="8196" max="8198" width="9.140625" style="1"/>
    <col min="8199" max="8199" width="10" style="1" bestFit="1" customWidth="1"/>
    <col min="8200" max="8444" width="9.140625" style="1"/>
    <col min="8445" max="8445" width="53.42578125" style="1" customWidth="1"/>
    <col min="8446" max="8446" width="13.85546875" style="1" customWidth="1"/>
    <col min="8447" max="8447" width="4.28515625" style="1" customWidth="1"/>
    <col min="8448" max="8448" width="23.85546875" style="1" customWidth="1"/>
    <col min="8449" max="8449" width="6.140625" style="1" customWidth="1"/>
    <col min="8450" max="8450" width="23.42578125" style="1" bestFit="1" customWidth="1"/>
    <col min="8451" max="8451" width="20.140625" style="1" customWidth="1"/>
    <col min="8452" max="8454" width="9.140625" style="1"/>
    <col min="8455" max="8455" width="10" style="1" bestFit="1" customWidth="1"/>
    <col min="8456" max="8700" width="9.140625" style="1"/>
    <col min="8701" max="8701" width="53.42578125" style="1" customWidth="1"/>
    <col min="8702" max="8702" width="13.85546875" style="1" customWidth="1"/>
    <col min="8703" max="8703" width="4.28515625" style="1" customWidth="1"/>
    <col min="8704" max="8704" width="23.85546875" style="1" customWidth="1"/>
    <col min="8705" max="8705" width="6.140625" style="1" customWidth="1"/>
    <col min="8706" max="8706" width="23.42578125" style="1" bestFit="1" customWidth="1"/>
    <col min="8707" max="8707" width="20.140625" style="1" customWidth="1"/>
    <col min="8708" max="8710" width="9.140625" style="1"/>
    <col min="8711" max="8711" width="10" style="1" bestFit="1" customWidth="1"/>
    <col min="8712" max="8956" width="9.140625" style="1"/>
    <col min="8957" max="8957" width="53.42578125" style="1" customWidth="1"/>
    <col min="8958" max="8958" width="13.85546875" style="1" customWidth="1"/>
    <col min="8959" max="8959" width="4.28515625" style="1" customWidth="1"/>
    <col min="8960" max="8960" width="23.85546875" style="1" customWidth="1"/>
    <col min="8961" max="8961" width="6.140625" style="1" customWidth="1"/>
    <col min="8962" max="8962" width="23.42578125" style="1" bestFit="1" customWidth="1"/>
    <col min="8963" max="8963" width="20.140625" style="1" customWidth="1"/>
    <col min="8964" max="8966" width="9.140625" style="1"/>
    <col min="8967" max="8967" width="10" style="1" bestFit="1" customWidth="1"/>
    <col min="8968" max="9212" width="9.140625" style="1"/>
    <col min="9213" max="9213" width="53.42578125" style="1" customWidth="1"/>
    <col min="9214" max="9214" width="13.85546875" style="1" customWidth="1"/>
    <col min="9215" max="9215" width="4.28515625" style="1" customWidth="1"/>
    <col min="9216" max="9216" width="23.85546875" style="1" customWidth="1"/>
    <col min="9217" max="9217" width="6.140625" style="1" customWidth="1"/>
    <col min="9218" max="9218" width="23.42578125" style="1" bestFit="1" customWidth="1"/>
    <col min="9219" max="9219" width="20.140625" style="1" customWidth="1"/>
    <col min="9220" max="9222" width="9.140625" style="1"/>
    <col min="9223" max="9223" width="10" style="1" bestFit="1" customWidth="1"/>
    <col min="9224" max="9468" width="9.140625" style="1"/>
    <col min="9469" max="9469" width="53.42578125" style="1" customWidth="1"/>
    <col min="9470" max="9470" width="13.85546875" style="1" customWidth="1"/>
    <col min="9471" max="9471" width="4.28515625" style="1" customWidth="1"/>
    <col min="9472" max="9472" width="23.85546875" style="1" customWidth="1"/>
    <col min="9473" max="9473" width="6.140625" style="1" customWidth="1"/>
    <col min="9474" max="9474" width="23.42578125" style="1" bestFit="1" customWidth="1"/>
    <col min="9475" max="9475" width="20.140625" style="1" customWidth="1"/>
    <col min="9476" max="9478" width="9.140625" style="1"/>
    <col min="9479" max="9479" width="10" style="1" bestFit="1" customWidth="1"/>
    <col min="9480" max="9724" width="9.140625" style="1"/>
    <col min="9725" max="9725" width="53.42578125" style="1" customWidth="1"/>
    <col min="9726" max="9726" width="13.85546875" style="1" customWidth="1"/>
    <col min="9727" max="9727" width="4.28515625" style="1" customWidth="1"/>
    <col min="9728" max="9728" width="23.85546875" style="1" customWidth="1"/>
    <col min="9729" max="9729" width="6.140625" style="1" customWidth="1"/>
    <col min="9730" max="9730" width="23.42578125" style="1" bestFit="1" customWidth="1"/>
    <col min="9731" max="9731" width="20.140625" style="1" customWidth="1"/>
    <col min="9732" max="9734" width="9.140625" style="1"/>
    <col min="9735" max="9735" width="10" style="1" bestFit="1" customWidth="1"/>
    <col min="9736" max="9980" width="9.140625" style="1"/>
    <col min="9981" max="9981" width="53.42578125" style="1" customWidth="1"/>
    <col min="9982" max="9982" width="13.85546875" style="1" customWidth="1"/>
    <col min="9983" max="9983" width="4.28515625" style="1" customWidth="1"/>
    <col min="9984" max="9984" width="23.85546875" style="1" customWidth="1"/>
    <col min="9985" max="9985" width="6.140625" style="1" customWidth="1"/>
    <col min="9986" max="9986" width="23.42578125" style="1" bestFit="1" customWidth="1"/>
    <col min="9987" max="9987" width="20.140625" style="1" customWidth="1"/>
    <col min="9988" max="9990" width="9.140625" style="1"/>
    <col min="9991" max="9991" width="10" style="1" bestFit="1" customWidth="1"/>
    <col min="9992" max="10236" width="9.140625" style="1"/>
    <col min="10237" max="10237" width="53.42578125" style="1" customWidth="1"/>
    <col min="10238" max="10238" width="13.85546875" style="1" customWidth="1"/>
    <col min="10239" max="10239" width="4.28515625" style="1" customWidth="1"/>
    <col min="10240" max="10240" width="23.85546875" style="1" customWidth="1"/>
    <col min="10241" max="10241" width="6.140625" style="1" customWidth="1"/>
    <col min="10242" max="10242" width="23.42578125" style="1" bestFit="1" customWidth="1"/>
    <col min="10243" max="10243" width="20.140625" style="1" customWidth="1"/>
    <col min="10244" max="10246" width="9.140625" style="1"/>
    <col min="10247" max="10247" width="10" style="1" bestFit="1" customWidth="1"/>
    <col min="10248" max="10492" width="9.140625" style="1"/>
    <col min="10493" max="10493" width="53.42578125" style="1" customWidth="1"/>
    <col min="10494" max="10494" width="13.85546875" style="1" customWidth="1"/>
    <col min="10495" max="10495" width="4.28515625" style="1" customWidth="1"/>
    <col min="10496" max="10496" width="23.85546875" style="1" customWidth="1"/>
    <col min="10497" max="10497" width="6.140625" style="1" customWidth="1"/>
    <col min="10498" max="10498" width="23.42578125" style="1" bestFit="1" customWidth="1"/>
    <col min="10499" max="10499" width="20.140625" style="1" customWidth="1"/>
    <col min="10500" max="10502" width="9.140625" style="1"/>
    <col min="10503" max="10503" width="10" style="1" bestFit="1" customWidth="1"/>
    <col min="10504" max="10748" width="9.140625" style="1"/>
    <col min="10749" max="10749" width="53.42578125" style="1" customWidth="1"/>
    <col min="10750" max="10750" width="13.85546875" style="1" customWidth="1"/>
    <col min="10751" max="10751" width="4.28515625" style="1" customWidth="1"/>
    <col min="10752" max="10752" width="23.85546875" style="1" customWidth="1"/>
    <col min="10753" max="10753" width="6.140625" style="1" customWidth="1"/>
    <col min="10754" max="10754" width="23.42578125" style="1" bestFit="1" customWidth="1"/>
    <col min="10755" max="10755" width="20.140625" style="1" customWidth="1"/>
    <col min="10756" max="10758" width="9.140625" style="1"/>
    <col min="10759" max="10759" width="10" style="1" bestFit="1" customWidth="1"/>
    <col min="10760" max="11004" width="9.140625" style="1"/>
    <col min="11005" max="11005" width="53.42578125" style="1" customWidth="1"/>
    <col min="11006" max="11006" width="13.85546875" style="1" customWidth="1"/>
    <col min="11007" max="11007" width="4.28515625" style="1" customWidth="1"/>
    <col min="11008" max="11008" width="23.85546875" style="1" customWidth="1"/>
    <col min="11009" max="11009" width="6.140625" style="1" customWidth="1"/>
    <col min="11010" max="11010" width="23.42578125" style="1" bestFit="1" customWidth="1"/>
    <col min="11011" max="11011" width="20.140625" style="1" customWidth="1"/>
    <col min="11012" max="11014" width="9.140625" style="1"/>
    <col min="11015" max="11015" width="10" style="1" bestFit="1" customWidth="1"/>
    <col min="11016" max="11260" width="9.140625" style="1"/>
    <col min="11261" max="11261" width="53.42578125" style="1" customWidth="1"/>
    <col min="11262" max="11262" width="13.85546875" style="1" customWidth="1"/>
    <col min="11263" max="11263" width="4.28515625" style="1" customWidth="1"/>
    <col min="11264" max="11264" width="23.85546875" style="1" customWidth="1"/>
    <col min="11265" max="11265" width="6.140625" style="1" customWidth="1"/>
    <col min="11266" max="11266" width="23.42578125" style="1" bestFit="1" customWidth="1"/>
    <col min="11267" max="11267" width="20.140625" style="1" customWidth="1"/>
    <col min="11268" max="11270" width="9.140625" style="1"/>
    <col min="11271" max="11271" width="10" style="1" bestFit="1" customWidth="1"/>
    <col min="11272" max="11516" width="9.140625" style="1"/>
    <col min="11517" max="11517" width="53.42578125" style="1" customWidth="1"/>
    <col min="11518" max="11518" width="13.85546875" style="1" customWidth="1"/>
    <col min="11519" max="11519" width="4.28515625" style="1" customWidth="1"/>
    <col min="11520" max="11520" width="23.85546875" style="1" customWidth="1"/>
    <col min="11521" max="11521" width="6.140625" style="1" customWidth="1"/>
    <col min="11522" max="11522" width="23.42578125" style="1" bestFit="1" customWidth="1"/>
    <col min="11523" max="11523" width="20.140625" style="1" customWidth="1"/>
    <col min="11524" max="11526" width="9.140625" style="1"/>
    <col min="11527" max="11527" width="10" style="1" bestFit="1" customWidth="1"/>
    <col min="11528" max="11772" width="9.140625" style="1"/>
    <col min="11773" max="11773" width="53.42578125" style="1" customWidth="1"/>
    <col min="11774" max="11774" width="13.85546875" style="1" customWidth="1"/>
    <col min="11775" max="11775" width="4.28515625" style="1" customWidth="1"/>
    <col min="11776" max="11776" width="23.85546875" style="1" customWidth="1"/>
    <col min="11777" max="11777" width="6.140625" style="1" customWidth="1"/>
    <col min="11778" max="11778" width="23.42578125" style="1" bestFit="1" customWidth="1"/>
    <col min="11779" max="11779" width="20.140625" style="1" customWidth="1"/>
    <col min="11780" max="11782" width="9.140625" style="1"/>
    <col min="11783" max="11783" width="10" style="1" bestFit="1" customWidth="1"/>
    <col min="11784" max="12028" width="9.140625" style="1"/>
    <col min="12029" max="12029" width="53.42578125" style="1" customWidth="1"/>
    <col min="12030" max="12030" width="13.85546875" style="1" customWidth="1"/>
    <col min="12031" max="12031" width="4.28515625" style="1" customWidth="1"/>
    <col min="12032" max="12032" width="23.85546875" style="1" customWidth="1"/>
    <col min="12033" max="12033" width="6.140625" style="1" customWidth="1"/>
    <col min="12034" max="12034" width="23.42578125" style="1" bestFit="1" customWidth="1"/>
    <col min="12035" max="12035" width="20.140625" style="1" customWidth="1"/>
    <col min="12036" max="12038" width="9.140625" style="1"/>
    <col min="12039" max="12039" width="10" style="1" bestFit="1" customWidth="1"/>
    <col min="12040" max="12284" width="9.140625" style="1"/>
    <col min="12285" max="12285" width="53.42578125" style="1" customWidth="1"/>
    <col min="12286" max="12286" width="13.85546875" style="1" customWidth="1"/>
    <col min="12287" max="12287" width="4.28515625" style="1" customWidth="1"/>
    <col min="12288" max="12288" width="23.85546875" style="1" customWidth="1"/>
    <col min="12289" max="12289" width="6.140625" style="1" customWidth="1"/>
    <col min="12290" max="12290" width="23.42578125" style="1" bestFit="1" customWidth="1"/>
    <col min="12291" max="12291" width="20.140625" style="1" customWidth="1"/>
    <col min="12292" max="12294" width="9.140625" style="1"/>
    <col min="12295" max="12295" width="10" style="1" bestFit="1" customWidth="1"/>
    <col min="12296" max="12540" width="9.140625" style="1"/>
    <col min="12541" max="12541" width="53.42578125" style="1" customWidth="1"/>
    <col min="12542" max="12542" width="13.85546875" style="1" customWidth="1"/>
    <col min="12543" max="12543" width="4.28515625" style="1" customWidth="1"/>
    <col min="12544" max="12544" width="23.85546875" style="1" customWidth="1"/>
    <col min="12545" max="12545" width="6.140625" style="1" customWidth="1"/>
    <col min="12546" max="12546" width="23.42578125" style="1" bestFit="1" customWidth="1"/>
    <col min="12547" max="12547" width="20.140625" style="1" customWidth="1"/>
    <col min="12548" max="12550" width="9.140625" style="1"/>
    <col min="12551" max="12551" width="10" style="1" bestFit="1" customWidth="1"/>
    <col min="12552" max="12796" width="9.140625" style="1"/>
    <col min="12797" max="12797" width="53.42578125" style="1" customWidth="1"/>
    <col min="12798" max="12798" width="13.85546875" style="1" customWidth="1"/>
    <col min="12799" max="12799" width="4.28515625" style="1" customWidth="1"/>
    <col min="12800" max="12800" width="23.85546875" style="1" customWidth="1"/>
    <col min="12801" max="12801" width="6.140625" style="1" customWidth="1"/>
    <col min="12802" max="12802" width="23.42578125" style="1" bestFit="1" customWidth="1"/>
    <col min="12803" max="12803" width="20.140625" style="1" customWidth="1"/>
    <col min="12804" max="12806" width="9.140625" style="1"/>
    <col min="12807" max="12807" width="10" style="1" bestFit="1" customWidth="1"/>
    <col min="12808" max="13052" width="9.140625" style="1"/>
    <col min="13053" max="13053" width="53.42578125" style="1" customWidth="1"/>
    <col min="13054" max="13054" width="13.85546875" style="1" customWidth="1"/>
    <col min="13055" max="13055" width="4.28515625" style="1" customWidth="1"/>
    <col min="13056" max="13056" width="23.85546875" style="1" customWidth="1"/>
    <col min="13057" max="13057" width="6.140625" style="1" customWidth="1"/>
    <col min="13058" max="13058" width="23.42578125" style="1" bestFit="1" customWidth="1"/>
    <col min="13059" max="13059" width="20.140625" style="1" customWidth="1"/>
    <col min="13060" max="13062" width="9.140625" style="1"/>
    <col min="13063" max="13063" width="10" style="1" bestFit="1" customWidth="1"/>
    <col min="13064" max="13308" width="9.140625" style="1"/>
    <col min="13309" max="13309" width="53.42578125" style="1" customWidth="1"/>
    <col min="13310" max="13310" width="13.85546875" style="1" customWidth="1"/>
    <col min="13311" max="13311" width="4.28515625" style="1" customWidth="1"/>
    <col min="13312" max="13312" width="23.85546875" style="1" customWidth="1"/>
    <col min="13313" max="13313" width="6.140625" style="1" customWidth="1"/>
    <col min="13314" max="13314" width="23.42578125" style="1" bestFit="1" customWidth="1"/>
    <col min="13315" max="13315" width="20.140625" style="1" customWidth="1"/>
    <col min="13316" max="13318" width="9.140625" style="1"/>
    <col min="13319" max="13319" width="10" style="1" bestFit="1" customWidth="1"/>
    <col min="13320" max="13564" width="9.140625" style="1"/>
    <col min="13565" max="13565" width="53.42578125" style="1" customWidth="1"/>
    <col min="13566" max="13566" width="13.85546875" style="1" customWidth="1"/>
    <col min="13567" max="13567" width="4.28515625" style="1" customWidth="1"/>
    <col min="13568" max="13568" width="23.85546875" style="1" customWidth="1"/>
    <col min="13569" max="13569" width="6.140625" style="1" customWidth="1"/>
    <col min="13570" max="13570" width="23.42578125" style="1" bestFit="1" customWidth="1"/>
    <col min="13571" max="13571" width="20.140625" style="1" customWidth="1"/>
    <col min="13572" max="13574" width="9.140625" style="1"/>
    <col min="13575" max="13575" width="10" style="1" bestFit="1" customWidth="1"/>
    <col min="13576" max="13820" width="9.140625" style="1"/>
    <col min="13821" max="13821" width="53.42578125" style="1" customWidth="1"/>
    <col min="13822" max="13822" width="13.85546875" style="1" customWidth="1"/>
    <col min="13823" max="13823" width="4.28515625" style="1" customWidth="1"/>
    <col min="13824" max="13824" width="23.85546875" style="1" customWidth="1"/>
    <col min="13825" max="13825" width="6.140625" style="1" customWidth="1"/>
    <col min="13826" max="13826" width="23.42578125" style="1" bestFit="1" customWidth="1"/>
    <col min="13827" max="13827" width="20.140625" style="1" customWidth="1"/>
    <col min="13828" max="13830" width="9.140625" style="1"/>
    <col min="13831" max="13831" width="10" style="1" bestFit="1" customWidth="1"/>
    <col min="13832" max="14076" width="9.140625" style="1"/>
    <col min="14077" max="14077" width="53.42578125" style="1" customWidth="1"/>
    <col min="14078" max="14078" width="13.85546875" style="1" customWidth="1"/>
    <col min="14079" max="14079" width="4.28515625" style="1" customWidth="1"/>
    <col min="14080" max="14080" width="23.85546875" style="1" customWidth="1"/>
    <col min="14081" max="14081" width="6.140625" style="1" customWidth="1"/>
    <col min="14082" max="14082" width="23.42578125" style="1" bestFit="1" customWidth="1"/>
    <col min="14083" max="14083" width="20.140625" style="1" customWidth="1"/>
    <col min="14084" max="14086" width="9.140625" style="1"/>
    <col min="14087" max="14087" width="10" style="1" bestFit="1" customWidth="1"/>
    <col min="14088" max="14332" width="9.140625" style="1"/>
    <col min="14333" max="14333" width="53.42578125" style="1" customWidth="1"/>
    <col min="14334" max="14334" width="13.85546875" style="1" customWidth="1"/>
    <col min="14335" max="14335" width="4.28515625" style="1" customWidth="1"/>
    <col min="14336" max="14336" width="23.85546875" style="1" customWidth="1"/>
    <col min="14337" max="14337" width="6.140625" style="1" customWidth="1"/>
    <col min="14338" max="14338" width="23.42578125" style="1" bestFit="1" customWidth="1"/>
    <col min="14339" max="14339" width="20.140625" style="1" customWidth="1"/>
    <col min="14340" max="14342" width="9.140625" style="1"/>
    <col min="14343" max="14343" width="10" style="1" bestFit="1" customWidth="1"/>
    <col min="14344" max="14588" width="9.140625" style="1"/>
    <col min="14589" max="14589" width="53.42578125" style="1" customWidth="1"/>
    <col min="14590" max="14590" width="13.85546875" style="1" customWidth="1"/>
    <col min="14591" max="14591" width="4.28515625" style="1" customWidth="1"/>
    <col min="14592" max="14592" width="23.85546875" style="1" customWidth="1"/>
    <col min="14593" max="14593" width="6.140625" style="1" customWidth="1"/>
    <col min="14594" max="14594" width="23.42578125" style="1" bestFit="1" customWidth="1"/>
    <col min="14595" max="14595" width="20.140625" style="1" customWidth="1"/>
    <col min="14596" max="14598" width="9.140625" style="1"/>
    <col min="14599" max="14599" width="10" style="1" bestFit="1" customWidth="1"/>
    <col min="14600" max="14844" width="9.140625" style="1"/>
    <col min="14845" max="14845" width="53.42578125" style="1" customWidth="1"/>
    <col min="14846" max="14846" width="13.85546875" style="1" customWidth="1"/>
    <col min="14847" max="14847" width="4.28515625" style="1" customWidth="1"/>
    <col min="14848" max="14848" width="23.85546875" style="1" customWidth="1"/>
    <col min="14849" max="14849" width="6.140625" style="1" customWidth="1"/>
    <col min="14850" max="14850" width="23.42578125" style="1" bestFit="1" customWidth="1"/>
    <col min="14851" max="14851" width="20.140625" style="1" customWidth="1"/>
    <col min="14852" max="14854" width="9.140625" style="1"/>
    <col min="14855" max="14855" width="10" style="1" bestFit="1" customWidth="1"/>
    <col min="14856" max="15100" width="9.140625" style="1"/>
    <col min="15101" max="15101" width="53.42578125" style="1" customWidth="1"/>
    <col min="15102" max="15102" width="13.85546875" style="1" customWidth="1"/>
    <col min="15103" max="15103" width="4.28515625" style="1" customWidth="1"/>
    <col min="15104" max="15104" width="23.85546875" style="1" customWidth="1"/>
    <col min="15105" max="15105" width="6.140625" style="1" customWidth="1"/>
    <col min="15106" max="15106" width="23.42578125" style="1" bestFit="1" customWidth="1"/>
    <col min="15107" max="15107" width="20.140625" style="1" customWidth="1"/>
    <col min="15108" max="15110" width="9.140625" style="1"/>
    <col min="15111" max="15111" width="10" style="1" bestFit="1" customWidth="1"/>
    <col min="15112" max="15356" width="9.140625" style="1"/>
    <col min="15357" max="15357" width="53.42578125" style="1" customWidth="1"/>
    <col min="15358" max="15358" width="13.85546875" style="1" customWidth="1"/>
    <col min="15359" max="15359" width="4.28515625" style="1" customWidth="1"/>
    <col min="15360" max="15360" width="23.85546875" style="1" customWidth="1"/>
    <col min="15361" max="15361" width="6.140625" style="1" customWidth="1"/>
    <col min="15362" max="15362" width="23.42578125" style="1" bestFit="1" customWidth="1"/>
    <col min="15363" max="15363" width="20.140625" style="1" customWidth="1"/>
    <col min="15364" max="15366" width="9.140625" style="1"/>
    <col min="15367" max="15367" width="10" style="1" bestFit="1" customWidth="1"/>
    <col min="15368" max="15612" width="9.140625" style="1"/>
    <col min="15613" max="15613" width="53.42578125" style="1" customWidth="1"/>
    <col min="15614" max="15614" width="13.85546875" style="1" customWidth="1"/>
    <col min="15615" max="15615" width="4.28515625" style="1" customWidth="1"/>
    <col min="15616" max="15616" width="23.85546875" style="1" customWidth="1"/>
    <col min="15617" max="15617" width="6.140625" style="1" customWidth="1"/>
    <col min="15618" max="15618" width="23.42578125" style="1" bestFit="1" customWidth="1"/>
    <col min="15619" max="15619" width="20.140625" style="1" customWidth="1"/>
    <col min="15620" max="15622" width="9.140625" style="1"/>
    <col min="15623" max="15623" width="10" style="1" bestFit="1" customWidth="1"/>
    <col min="15624" max="15868" width="9.140625" style="1"/>
    <col min="15869" max="15869" width="53.42578125" style="1" customWidth="1"/>
    <col min="15870" max="15870" width="13.85546875" style="1" customWidth="1"/>
    <col min="15871" max="15871" width="4.28515625" style="1" customWidth="1"/>
    <col min="15872" max="15872" width="23.85546875" style="1" customWidth="1"/>
    <col min="15873" max="15873" width="6.140625" style="1" customWidth="1"/>
    <col min="15874" max="15874" width="23.42578125" style="1" bestFit="1" customWidth="1"/>
    <col min="15875" max="15875" width="20.140625" style="1" customWidth="1"/>
    <col min="15876" max="15878" width="9.140625" style="1"/>
    <col min="15879" max="15879" width="10" style="1" bestFit="1" customWidth="1"/>
    <col min="15880" max="16124" width="9.140625" style="1"/>
    <col min="16125" max="16125" width="53.42578125" style="1" customWidth="1"/>
    <col min="16126" max="16126" width="13.85546875" style="1" customWidth="1"/>
    <col min="16127" max="16127" width="4.28515625" style="1" customWidth="1"/>
    <col min="16128" max="16128" width="23.85546875" style="1" customWidth="1"/>
    <col min="16129" max="16129" width="6.140625" style="1" customWidth="1"/>
    <col min="16130" max="16130" width="23.42578125" style="1" bestFit="1" customWidth="1"/>
    <col min="16131" max="16131" width="20.140625" style="1" customWidth="1"/>
    <col min="16132" max="16134" width="9.140625" style="1"/>
    <col min="16135" max="16135" width="10" style="1" bestFit="1" customWidth="1"/>
    <col min="16136" max="16384" width="9.140625" style="1"/>
  </cols>
  <sheetData>
    <row r="1" spans="3:8" hidden="1"/>
    <row r="2" spans="3:8" hidden="1"/>
    <row r="3" spans="3:8" hidden="1">
      <c r="D3" s="4"/>
      <c r="E3" s="4"/>
      <c r="F3" s="4"/>
      <c r="G3" s="4"/>
      <c r="H3" s="4"/>
    </row>
    <row r="4" spans="3:8">
      <c r="C4" s="138" t="s">
        <v>0</v>
      </c>
      <c r="D4" s="138"/>
      <c r="E4" s="138"/>
      <c r="F4" s="138"/>
      <c r="G4" s="138"/>
      <c r="H4" s="138"/>
    </row>
    <row r="5" spans="3:8">
      <c r="C5" s="1" t="s">
        <v>1</v>
      </c>
      <c r="H5" s="5" t="s">
        <v>2</v>
      </c>
    </row>
    <row r="6" spans="3:8" ht="28.5">
      <c r="C6" s="6"/>
      <c r="D6" s="7"/>
      <c r="E6" s="8"/>
      <c r="F6" s="9" t="s">
        <v>3</v>
      </c>
      <c r="G6" s="10"/>
      <c r="H6" s="9" t="s">
        <v>4</v>
      </c>
    </row>
    <row r="7" spans="3:8">
      <c r="C7" s="11"/>
      <c r="F7" s="12"/>
      <c r="H7" s="13"/>
    </row>
    <row r="8" spans="3:8">
      <c r="C8" s="14" t="s">
        <v>5</v>
      </c>
      <c r="F8" s="12"/>
      <c r="H8" s="13"/>
    </row>
    <row r="9" spans="3:8">
      <c r="C9" s="11"/>
      <c r="F9" s="12"/>
      <c r="H9" s="13"/>
    </row>
    <row r="10" spans="3:8">
      <c r="C10" s="14" t="s">
        <v>6</v>
      </c>
      <c r="F10" s="12"/>
      <c r="H10" s="13"/>
    </row>
    <row r="11" spans="3:8">
      <c r="C11" s="11" t="s">
        <v>7</v>
      </c>
      <c r="F11" s="12">
        <v>2012.8184000000003</v>
      </c>
      <c r="H11" s="13">
        <v>2219.9850000000001</v>
      </c>
    </row>
    <row r="12" spans="3:8">
      <c r="C12" s="11" t="s">
        <v>8</v>
      </c>
      <c r="F12" s="15">
        <v>11293.025896058934</v>
      </c>
      <c r="G12" s="16"/>
      <c r="H12" s="17">
        <v>10264.556253728406</v>
      </c>
    </row>
    <row r="13" spans="3:8">
      <c r="C13" s="18" t="s">
        <v>9</v>
      </c>
      <c r="F13" s="19">
        <f>SUM(F11:F12)+0.01</f>
        <v>13305.854296058935</v>
      </c>
      <c r="G13" s="20"/>
      <c r="H13" s="21">
        <f>SUM(H11:H12)+0.01</f>
        <v>12484.551253728407</v>
      </c>
    </row>
    <row r="14" spans="3:8">
      <c r="C14" s="11"/>
      <c r="F14" s="19"/>
      <c r="G14" s="20"/>
      <c r="H14" s="21"/>
    </row>
    <row r="15" spans="3:8">
      <c r="C15" s="14" t="s">
        <v>10</v>
      </c>
      <c r="F15" s="12"/>
      <c r="H15" s="13"/>
    </row>
    <row r="16" spans="3:8">
      <c r="C16" s="11" t="s">
        <v>11</v>
      </c>
      <c r="F16" s="12">
        <v>18266.663321731565</v>
      </c>
      <c r="H16" s="13">
        <v>14990.621075796329</v>
      </c>
    </row>
    <row r="17" spans="3:8">
      <c r="C17" s="11" t="s">
        <v>12</v>
      </c>
      <c r="F17" s="12">
        <v>0</v>
      </c>
      <c r="H17" s="13">
        <v>45.178571936223598</v>
      </c>
    </row>
    <row r="18" spans="3:8">
      <c r="C18" s="11" t="s">
        <v>13</v>
      </c>
      <c r="D18" s="1"/>
      <c r="E18" s="1"/>
      <c r="F18" s="12">
        <v>2237.0477510999999</v>
      </c>
      <c r="G18" s="1"/>
      <c r="H18" s="13">
        <v>2451.5167381999981</v>
      </c>
    </row>
    <row r="19" spans="3:8">
      <c r="C19" s="11" t="s">
        <v>14</v>
      </c>
      <c r="F19" s="15">
        <v>1215.8186072354283</v>
      </c>
      <c r="G19" s="16"/>
      <c r="H19" s="17">
        <v>274.13748334916124</v>
      </c>
    </row>
    <row r="20" spans="3:8">
      <c r="C20" s="18" t="s">
        <v>15</v>
      </c>
      <c r="F20" s="19">
        <f>SUM(F16:F19)</f>
        <v>21719.529680066993</v>
      </c>
      <c r="G20" s="20"/>
      <c r="H20" s="21">
        <f>SUM(H16:H19)+0.01</f>
        <v>17761.46386928171</v>
      </c>
    </row>
    <row r="21" spans="3:8">
      <c r="C21" s="18"/>
      <c r="F21" s="19"/>
      <c r="G21" s="20"/>
      <c r="H21" s="21"/>
    </row>
    <row r="22" spans="3:8">
      <c r="C22" s="14" t="s">
        <v>16</v>
      </c>
      <c r="F22" s="12"/>
      <c r="H22" s="13"/>
    </row>
    <row r="23" spans="3:8" ht="18" customHeight="1">
      <c r="C23" s="11" t="s">
        <v>17</v>
      </c>
      <c r="F23" s="12">
        <v>21467.727446999997</v>
      </c>
      <c r="H23" s="13">
        <v>23744.6590894</v>
      </c>
    </row>
    <row r="24" spans="3:8" ht="18" customHeight="1">
      <c r="C24" s="11" t="s">
        <v>18</v>
      </c>
      <c r="F24" s="12">
        <v>37.141759999999998</v>
      </c>
      <c r="H24" s="13">
        <v>82.072379999999995</v>
      </c>
    </row>
    <row r="25" spans="3:8">
      <c r="C25" s="11" t="s">
        <v>19</v>
      </c>
      <c r="F25" s="12">
        <v>9090.6439009684364</v>
      </c>
      <c r="H25" s="13">
        <v>7366.4607930036718</v>
      </c>
    </row>
    <row r="26" spans="3:8">
      <c r="C26" s="11" t="s">
        <v>20</v>
      </c>
      <c r="F26" s="15">
        <v>1326.7093475445718</v>
      </c>
      <c r="G26" s="16"/>
      <c r="H26" s="17">
        <v>643.65641146393409</v>
      </c>
    </row>
    <row r="27" spans="3:8">
      <c r="C27" s="18" t="s">
        <v>21</v>
      </c>
      <c r="F27" s="19">
        <f>SUM(F23:F26)</f>
        <v>31922.222455513005</v>
      </c>
      <c r="G27" s="20"/>
      <c r="H27" s="21">
        <f>SUM(H23:H26)</f>
        <v>31836.848673867607</v>
      </c>
    </row>
    <row r="28" spans="3:8">
      <c r="C28" s="11"/>
      <c r="F28" s="22"/>
      <c r="G28" s="23"/>
      <c r="H28" s="24"/>
    </row>
    <row r="29" spans="3:8" s="29" customFormat="1" thickBot="1">
      <c r="C29" s="18" t="s">
        <v>22</v>
      </c>
      <c r="D29" s="25"/>
      <c r="E29" s="20"/>
      <c r="F29" s="26">
        <f>F13+F20+F27-0.01</f>
        <v>66947.596431638944</v>
      </c>
      <c r="G29" s="27"/>
      <c r="H29" s="28">
        <f>H13+H20+H27</f>
        <v>62082.863796877726</v>
      </c>
    </row>
    <row r="30" spans="3:8" s="29" customFormat="1" thickTop="1">
      <c r="C30" s="14"/>
      <c r="D30" s="25"/>
      <c r="E30" s="20"/>
      <c r="F30" s="19"/>
      <c r="G30" s="20"/>
      <c r="H30" s="21"/>
    </row>
    <row r="31" spans="3:8">
      <c r="C31" s="14" t="s">
        <v>23</v>
      </c>
      <c r="F31" s="12"/>
      <c r="H31" s="13"/>
    </row>
    <row r="32" spans="3:8">
      <c r="C32" s="11"/>
      <c r="F32" s="12"/>
      <c r="H32" s="13"/>
    </row>
    <row r="33" spans="3:8">
      <c r="C33" s="14" t="s">
        <v>24</v>
      </c>
      <c r="F33" s="12"/>
      <c r="H33" s="13"/>
    </row>
    <row r="34" spans="3:8">
      <c r="C34" s="11" t="s">
        <v>25</v>
      </c>
      <c r="F34" s="12">
        <v>249.06081824691253</v>
      </c>
      <c r="H34" s="13">
        <v>498.17316044691256</v>
      </c>
    </row>
    <row r="35" spans="3:8">
      <c r="C35" s="11" t="s">
        <v>26</v>
      </c>
      <c r="F35" s="12">
        <v>34.134479999999996</v>
      </c>
      <c r="H35" s="13">
        <v>34.134479999999996</v>
      </c>
    </row>
    <row r="36" spans="3:8">
      <c r="C36" s="11" t="s">
        <v>27</v>
      </c>
      <c r="F36" s="12">
        <v>476.13534428818895</v>
      </c>
      <c r="H36" s="13">
        <v>0</v>
      </c>
    </row>
    <row r="37" spans="3:8">
      <c r="C37" s="11" t="s">
        <v>28</v>
      </c>
      <c r="F37" s="12">
        <v>38488.148173843467</v>
      </c>
      <c r="H37" s="13">
        <v>32348.059632226341</v>
      </c>
    </row>
    <row r="38" spans="3:8">
      <c r="C38" s="11" t="s">
        <v>29</v>
      </c>
      <c r="F38" s="15">
        <v>767.99237699999981</v>
      </c>
      <c r="G38" s="16"/>
      <c r="H38" s="17">
        <v>989.87323000000004</v>
      </c>
    </row>
    <row r="39" spans="3:8">
      <c r="C39" s="18" t="s">
        <v>30</v>
      </c>
      <c r="F39" s="19">
        <f>SUM(F34:F38)</f>
        <v>40015.471193378573</v>
      </c>
      <c r="G39" s="20"/>
      <c r="H39" s="21">
        <f>SUM(H34:H38)-0.01</f>
        <v>33870.23050267325</v>
      </c>
    </row>
    <row r="40" spans="3:8">
      <c r="C40" s="14" t="s">
        <v>31</v>
      </c>
      <c r="F40" s="12"/>
      <c r="H40" s="13"/>
    </row>
    <row r="41" spans="3:8">
      <c r="C41" s="30" t="s">
        <v>32</v>
      </c>
      <c r="F41" s="12">
        <v>0</v>
      </c>
      <c r="H41" s="13">
        <v>0</v>
      </c>
    </row>
    <row r="42" spans="3:8">
      <c r="C42" s="30" t="s">
        <v>33</v>
      </c>
      <c r="F42" s="12">
        <v>2090.9067401000002</v>
      </c>
      <c r="H42" s="13">
        <v>2449.1971730999999</v>
      </c>
    </row>
    <row r="43" spans="3:8">
      <c r="C43" s="30" t="s">
        <v>34</v>
      </c>
      <c r="F43" s="12">
        <v>24025.612233456552</v>
      </c>
      <c r="H43" s="13">
        <v>25727.589993473652</v>
      </c>
    </row>
    <row r="44" spans="3:8">
      <c r="C44" s="30" t="s">
        <v>35</v>
      </c>
      <c r="F44" s="15">
        <v>815.60625019999998</v>
      </c>
      <c r="G44" s="16"/>
      <c r="H44" s="17">
        <v>35.835982200000004</v>
      </c>
    </row>
    <row r="45" spans="3:8">
      <c r="C45" s="18" t="s">
        <v>36</v>
      </c>
      <c r="F45" s="19">
        <f>SUM(F41:F44)</f>
        <v>26932.12522375655</v>
      </c>
      <c r="H45" s="21">
        <f>SUM(H41:H44)+0.01</f>
        <v>28212.63314877365</v>
      </c>
    </row>
    <row r="46" spans="3:8">
      <c r="C46" s="11"/>
      <c r="F46" s="22"/>
      <c r="G46" s="16"/>
      <c r="H46" s="24"/>
    </row>
    <row r="47" spans="3:8" s="29" customFormat="1" thickBot="1">
      <c r="C47" s="31" t="s">
        <v>37</v>
      </c>
      <c r="D47" s="32"/>
      <c r="E47" s="23"/>
      <c r="F47" s="33">
        <f>F39+F45</f>
        <v>66947.596417135122</v>
      </c>
      <c r="G47" s="34"/>
      <c r="H47" s="35">
        <f>H39+H45</f>
        <v>62082.863651446896</v>
      </c>
    </row>
    <row r="48" spans="3:8" ht="15.75" thickTop="1"/>
    <row r="49" spans="2:8" hidden="1">
      <c r="C49" s="36"/>
      <c r="F49" s="37">
        <f>F29-F47</f>
        <v>1.4503821148537099E-5</v>
      </c>
      <c r="H49" s="38">
        <f>H29-H47</f>
        <v>1.4543082943418995E-4</v>
      </c>
    </row>
    <row r="50" spans="2:8">
      <c r="C50" s="36"/>
      <c r="F50" s="39"/>
      <c r="G50" s="39"/>
      <c r="H50" s="39"/>
    </row>
    <row r="51" spans="2:8" ht="60" customHeight="1">
      <c r="B51" s="40">
        <v>2</v>
      </c>
      <c r="C51" s="139" t="s">
        <v>38</v>
      </c>
      <c r="D51" s="139"/>
      <c r="E51" s="139"/>
      <c r="F51" s="139"/>
      <c r="G51" s="139"/>
      <c r="H51" s="139"/>
    </row>
    <row r="52" spans="2:8" ht="75" customHeight="1">
      <c r="B52" s="40">
        <v>3</v>
      </c>
      <c r="C52" s="139" t="s">
        <v>39</v>
      </c>
      <c r="D52" s="139"/>
      <c r="E52" s="139"/>
      <c r="F52" s="139"/>
      <c r="G52" s="139"/>
      <c r="H52" s="139"/>
    </row>
    <row r="53" spans="2:8" ht="30.75" customHeight="1">
      <c r="B53" s="40">
        <v>4</v>
      </c>
      <c r="C53" s="139" t="s">
        <v>40</v>
      </c>
      <c r="D53" s="139"/>
      <c r="E53" s="139"/>
      <c r="F53" s="139"/>
      <c r="G53" s="139"/>
      <c r="H53" s="139"/>
    </row>
    <row r="54" spans="2:8" ht="81" customHeight="1">
      <c r="B54" s="40">
        <f t="shared" ref="B54:B60" si="0">B53+1</f>
        <v>5</v>
      </c>
      <c r="C54" s="139" t="s">
        <v>41</v>
      </c>
      <c r="D54" s="139"/>
      <c r="E54" s="139"/>
      <c r="F54" s="139"/>
      <c r="G54" s="139"/>
      <c r="H54" s="139"/>
    </row>
    <row r="55" spans="2:8" ht="32.25" customHeight="1">
      <c r="B55" s="40">
        <v>6</v>
      </c>
      <c r="C55" s="139" t="s">
        <v>42</v>
      </c>
      <c r="D55" s="139"/>
      <c r="E55" s="139"/>
      <c r="F55" s="139"/>
      <c r="G55" s="139"/>
      <c r="H55" s="139"/>
    </row>
    <row r="56" spans="2:8" ht="15.75" customHeight="1">
      <c r="B56" s="40">
        <f>B55+1</f>
        <v>7</v>
      </c>
      <c r="C56" s="139" t="s">
        <v>43</v>
      </c>
      <c r="D56" s="139"/>
      <c r="E56" s="139"/>
      <c r="F56" s="139"/>
      <c r="G56" s="139"/>
      <c r="H56" s="139"/>
    </row>
    <row r="57" spans="2:8" ht="45.75" customHeight="1">
      <c r="B57" s="40">
        <f t="shared" si="0"/>
        <v>8</v>
      </c>
      <c r="C57" s="139" t="s">
        <v>44</v>
      </c>
      <c r="D57" s="139"/>
      <c r="E57" s="139"/>
      <c r="F57" s="139"/>
      <c r="G57" s="139"/>
      <c r="H57" s="139"/>
    </row>
    <row r="58" spans="2:8" ht="30" customHeight="1">
      <c r="B58" s="40">
        <f t="shared" si="0"/>
        <v>9</v>
      </c>
      <c r="C58" s="139" t="s">
        <v>45</v>
      </c>
      <c r="D58" s="139"/>
      <c r="E58" s="139"/>
      <c r="F58" s="139"/>
      <c r="G58" s="139"/>
      <c r="H58" s="139"/>
    </row>
    <row r="59" spans="2:8" ht="31.5" customHeight="1">
      <c r="B59" s="40">
        <f t="shared" si="0"/>
        <v>10</v>
      </c>
      <c r="C59" s="139" t="s">
        <v>46</v>
      </c>
      <c r="D59" s="139"/>
      <c r="E59" s="139"/>
      <c r="F59" s="139"/>
      <c r="G59" s="139"/>
      <c r="H59" s="139"/>
    </row>
    <row r="60" spans="2:8" s="40" customFormat="1" ht="15" customHeight="1">
      <c r="B60" s="40">
        <f t="shared" si="0"/>
        <v>11</v>
      </c>
      <c r="C60" s="139" t="s">
        <v>47</v>
      </c>
      <c r="D60" s="139"/>
      <c r="E60" s="139"/>
      <c r="F60" s="139"/>
      <c r="G60" s="139"/>
      <c r="H60" s="139"/>
    </row>
    <row r="61" spans="2:8" s="40" customFormat="1" ht="15" customHeight="1">
      <c r="C61" s="41"/>
      <c r="D61" s="41"/>
      <c r="E61" s="41"/>
      <c r="F61" s="41"/>
      <c r="G61" s="41"/>
      <c r="H61" s="41"/>
    </row>
    <row r="62" spans="2:8" s="40" customFormat="1" ht="15" customHeight="1">
      <c r="C62" s="41"/>
      <c r="D62" s="41"/>
      <c r="E62" s="41"/>
      <c r="F62" s="41"/>
      <c r="G62" s="41"/>
      <c r="H62" s="41"/>
    </row>
    <row r="63" spans="2:8" ht="15" customHeight="1">
      <c r="C63" s="42"/>
      <c r="D63" s="42"/>
      <c r="E63" s="42"/>
      <c r="F63" s="42"/>
      <c r="G63" s="42"/>
      <c r="H63" s="42"/>
    </row>
    <row r="64" spans="2:8" ht="25.5" customHeight="1">
      <c r="C64" s="43" t="s">
        <v>48</v>
      </c>
      <c r="D64" s="43"/>
      <c r="E64" s="43"/>
      <c r="F64" s="137" t="s">
        <v>138</v>
      </c>
      <c r="G64" s="137"/>
      <c r="H64" s="137"/>
    </row>
    <row r="65" spans="3:8">
      <c r="C65" s="44" t="s">
        <v>49</v>
      </c>
      <c r="D65" s="44"/>
      <c r="E65" s="44"/>
    </row>
    <row r="66" spans="3:8">
      <c r="C66" s="45"/>
      <c r="D66" s="46"/>
      <c r="E66" s="47"/>
      <c r="F66" s="136" t="s">
        <v>134</v>
      </c>
      <c r="G66" s="136"/>
      <c r="H66" s="136"/>
    </row>
    <row r="67" spans="3:8">
      <c r="F67" s="137" t="s">
        <v>50</v>
      </c>
      <c r="G67" s="137"/>
      <c r="H67" s="137"/>
    </row>
    <row r="68" spans="3:8">
      <c r="C68" s="29"/>
      <c r="F68" s="141" t="s">
        <v>51</v>
      </c>
      <c r="G68" s="141"/>
      <c r="H68" s="141"/>
    </row>
    <row r="69" spans="3:8">
      <c r="C69" s="29"/>
      <c r="F69" s="140"/>
      <c r="G69" s="140"/>
      <c r="H69" s="140"/>
    </row>
    <row r="70" spans="3:8" ht="33.75" customHeight="1">
      <c r="C70" s="139"/>
      <c r="D70" s="139"/>
      <c r="E70" s="139"/>
      <c r="F70" s="139"/>
      <c r="G70" s="139"/>
      <c r="H70" s="139"/>
    </row>
    <row r="71" spans="3:8">
      <c r="C71" s="29"/>
      <c r="F71" s="142"/>
      <c r="G71" s="142"/>
      <c r="H71" s="142"/>
    </row>
    <row r="72" spans="3:8">
      <c r="C72" s="29"/>
      <c r="F72" s="140"/>
      <c r="G72" s="140"/>
      <c r="H72" s="140"/>
    </row>
    <row r="73" spans="3:8">
      <c r="C73" s="140"/>
      <c r="D73" s="140"/>
      <c r="E73" s="140"/>
      <c r="F73" s="140"/>
      <c r="G73" s="140"/>
      <c r="H73" s="140"/>
    </row>
    <row r="74" spans="3:8">
      <c r="C74" s="140"/>
      <c r="D74" s="140"/>
      <c r="E74" s="140"/>
      <c r="F74" s="140"/>
      <c r="G74" s="140"/>
      <c r="H74" s="140"/>
    </row>
    <row r="380" spans="3:8" s="2" customFormat="1">
      <c r="C380" s="48"/>
      <c r="E380" s="3"/>
      <c r="F380" s="3"/>
      <c r="G380" s="3"/>
      <c r="H380" s="3"/>
    </row>
  </sheetData>
  <mergeCells count="21">
    <mergeCell ref="F72:H72"/>
    <mergeCell ref="C73:H73"/>
    <mergeCell ref="C74:H74"/>
    <mergeCell ref="F67:H67"/>
    <mergeCell ref="F68:H68"/>
    <mergeCell ref="F69:H69"/>
    <mergeCell ref="C70:H70"/>
    <mergeCell ref="F71:H71"/>
    <mergeCell ref="F66:H66"/>
    <mergeCell ref="F64:H64"/>
    <mergeCell ref="C4:H4"/>
    <mergeCell ref="C51:H51"/>
    <mergeCell ref="C52:H52"/>
    <mergeCell ref="C53:H53"/>
    <mergeCell ref="C54:H54"/>
    <mergeCell ref="C55:H55"/>
    <mergeCell ref="C56:H56"/>
    <mergeCell ref="C57:H57"/>
    <mergeCell ref="C58:H58"/>
    <mergeCell ref="C59:H59"/>
    <mergeCell ref="C60:H60"/>
  </mergeCells>
  <printOptions horizontalCentered="1"/>
  <pageMargins left="0.3" right="0.2" top="0.66" bottom="0.51" header="0.5" footer="0.5"/>
  <pageSetup scale="73" orientation="portrait" r:id="rId1"/>
  <headerFooter alignWithMargins="0"/>
  <rowBreaks count="1" manualBreakCount="1">
    <brk id="5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M104"/>
  <sheetViews>
    <sheetView tabSelected="1" topLeftCell="B22" zoomScaleNormal="100" workbookViewId="0">
      <selection activeCell="B1" sqref="B1:I91"/>
    </sheetView>
  </sheetViews>
  <sheetFormatPr defaultRowHeight="12.75"/>
  <cols>
    <col min="1" max="1" width="0" style="49" hidden="1" customWidth="1"/>
    <col min="2" max="2" width="3.140625" style="121" customWidth="1"/>
    <col min="3" max="3" width="52.7109375" style="49" customWidth="1"/>
    <col min="4" max="4" width="16.85546875" style="49" customWidth="1"/>
    <col min="5" max="5" width="14.28515625" style="49" customWidth="1"/>
    <col min="6" max="6" width="16.28515625" style="49" bestFit="1" customWidth="1"/>
    <col min="7" max="7" width="16.7109375" style="49" customWidth="1"/>
    <col min="8" max="8" width="16.28515625" style="49" customWidth="1"/>
    <col min="9" max="9" width="14.28515625" style="49" customWidth="1"/>
    <col min="10" max="10" width="17.28515625" style="49" hidden="1" customWidth="1"/>
    <col min="11" max="11" width="10.140625" style="49" hidden="1" customWidth="1"/>
    <col min="12" max="12" width="12.5703125" style="49" hidden="1" customWidth="1"/>
    <col min="13" max="13" width="72.42578125" style="49" hidden="1" customWidth="1"/>
    <col min="14" max="14" width="33.85546875" style="49" customWidth="1"/>
    <col min="15" max="19" width="9.140625" style="49"/>
    <col min="20" max="20" width="13" style="49" customWidth="1"/>
    <col min="21" max="21" width="39.42578125" style="49" bestFit="1" customWidth="1"/>
    <col min="22" max="16384" width="9.140625" style="49"/>
  </cols>
  <sheetData>
    <row r="1" spans="2:13">
      <c r="B1" s="151" t="s">
        <v>52</v>
      </c>
      <c r="C1" s="151"/>
      <c r="D1" s="151"/>
      <c r="E1" s="151"/>
      <c r="F1" s="151"/>
      <c r="G1" s="151"/>
      <c r="H1" s="151"/>
      <c r="I1" s="151"/>
    </row>
    <row r="2" spans="2:13">
      <c r="B2" s="151" t="s">
        <v>53</v>
      </c>
      <c r="C2" s="151"/>
      <c r="D2" s="151"/>
      <c r="E2" s="151"/>
      <c r="F2" s="151"/>
      <c r="G2" s="151"/>
      <c r="H2" s="151"/>
      <c r="I2" s="151"/>
    </row>
    <row r="3" spans="2:13">
      <c r="B3" s="151" t="s">
        <v>54</v>
      </c>
      <c r="C3" s="151"/>
      <c r="D3" s="151"/>
      <c r="E3" s="151"/>
      <c r="F3" s="151"/>
      <c r="G3" s="151"/>
      <c r="H3" s="151"/>
      <c r="I3" s="151"/>
    </row>
    <row r="4" spans="2:13" ht="13.7" customHeight="1">
      <c r="B4" s="50"/>
      <c r="C4" s="51"/>
      <c r="D4" s="51"/>
      <c r="E4" s="51"/>
      <c r="F4" s="51"/>
      <c r="G4" s="51"/>
      <c r="H4" s="51"/>
      <c r="I4" s="51"/>
    </row>
    <row r="5" spans="2:13">
      <c r="B5" s="52" t="s">
        <v>55</v>
      </c>
      <c r="C5" s="51"/>
      <c r="D5" s="51"/>
      <c r="E5" s="51"/>
      <c r="F5" s="51"/>
      <c r="G5" s="51"/>
      <c r="H5" s="51"/>
      <c r="I5" s="53" t="s">
        <v>2</v>
      </c>
    </row>
    <row r="6" spans="2:13" hidden="1">
      <c r="B6" s="54"/>
      <c r="D6" s="152" t="s">
        <v>56</v>
      </c>
      <c r="E6" s="152"/>
      <c r="F6" s="152"/>
      <c r="G6" s="152"/>
      <c r="H6" s="152"/>
      <c r="I6" s="55"/>
      <c r="M6" s="143" t="s">
        <v>57</v>
      </c>
    </row>
    <row r="7" spans="2:13" ht="47.25" customHeight="1">
      <c r="B7" s="145" t="s">
        <v>58</v>
      </c>
      <c r="C7" s="146"/>
      <c r="D7" s="56" t="s">
        <v>59</v>
      </c>
      <c r="E7" s="56" t="s">
        <v>60</v>
      </c>
      <c r="F7" s="56" t="s">
        <v>61</v>
      </c>
      <c r="G7" s="56" t="s">
        <v>62</v>
      </c>
      <c r="H7" s="56" t="s">
        <v>63</v>
      </c>
      <c r="I7" s="56" t="s">
        <v>64</v>
      </c>
      <c r="J7" s="57"/>
      <c r="K7" s="57"/>
      <c r="L7" s="57"/>
      <c r="M7" s="144"/>
    </row>
    <row r="8" spans="2:13">
      <c r="B8" s="147"/>
      <c r="C8" s="148"/>
      <c r="D8" s="58" t="s">
        <v>65</v>
      </c>
      <c r="E8" s="58" t="s">
        <v>65</v>
      </c>
      <c r="F8" s="58" t="s">
        <v>65</v>
      </c>
      <c r="G8" s="58" t="s">
        <v>65</v>
      </c>
      <c r="H8" s="58" t="s">
        <v>65</v>
      </c>
      <c r="I8" s="58" t="s">
        <v>66</v>
      </c>
      <c r="J8" s="59"/>
      <c r="K8" s="59"/>
      <c r="L8" s="59"/>
      <c r="M8" s="143"/>
    </row>
    <row r="9" spans="2:13">
      <c r="B9" s="54">
        <v>1</v>
      </c>
      <c r="C9" s="60" t="s">
        <v>67</v>
      </c>
      <c r="D9" s="61"/>
      <c r="E9" s="61"/>
      <c r="F9" s="61"/>
      <c r="G9" s="61"/>
      <c r="H9" s="61"/>
      <c r="I9" s="61"/>
      <c r="J9" s="59"/>
      <c r="K9" s="59"/>
      <c r="L9" s="59"/>
      <c r="M9" s="62"/>
    </row>
    <row r="10" spans="2:13">
      <c r="B10" s="63"/>
      <c r="C10" s="64" t="s">
        <v>68</v>
      </c>
      <c r="D10" s="65">
        <f>G10-E10</f>
        <v>4571.4487308649332</v>
      </c>
      <c r="E10" s="65">
        <v>3386.906480099999</v>
      </c>
      <c r="F10" s="65">
        <v>2831.6647898999995</v>
      </c>
      <c r="G10" s="65">
        <v>7958.3552109649327</v>
      </c>
      <c r="H10" s="65">
        <v>5254.5771270999994</v>
      </c>
      <c r="I10" s="65">
        <v>11515.485265933527</v>
      </c>
      <c r="J10" s="59"/>
      <c r="K10" s="59">
        <v>8.1034299999999995</v>
      </c>
      <c r="L10" s="66">
        <f>I10-K10</f>
        <v>11507.381835933527</v>
      </c>
      <c r="M10" s="62"/>
    </row>
    <row r="11" spans="2:13">
      <c r="B11" s="63"/>
      <c r="C11" s="64" t="s">
        <v>69</v>
      </c>
      <c r="D11" s="65">
        <v>0</v>
      </c>
      <c r="E11" s="65">
        <v>0</v>
      </c>
      <c r="F11" s="65">
        <v>0</v>
      </c>
      <c r="G11" s="65">
        <v>0</v>
      </c>
      <c r="H11" s="65">
        <v>0</v>
      </c>
      <c r="I11" s="65">
        <v>0</v>
      </c>
      <c r="J11" s="59"/>
      <c r="K11" s="59"/>
      <c r="L11" s="59"/>
      <c r="M11" s="62"/>
    </row>
    <row r="12" spans="2:13">
      <c r="B12" s="67"/>
      <c r="C12" s="68" t="s">
        <v>70</v>
      </c>
      <c r="D12" s="69">
        <f t="shared" ref="D12:I12" si="0">SUM(D10:D11)</f>
        <v>4571.4487308649332</v>
      </c>
      <c r="E12" s="69">
        <f t="shared" si="0"/>
        <v>3386.906480099999</v>
      </c>
      <c r="F12" s="69">
        <f t="shared" si="0"/>
        <v>2831.6647898999995</v>
      </c>
      <c r="G12" s="69">
        <f t="shared" si="0"/>
        <v>7958.3552109649327</v>
      </c>
      <c r="H12" s="69">
        <f t="shared" si="0"/>
        <v>5254.5771270999994</v>
      </c>
      <c r="I12" s="69">
        <f t="shared" si="0"/>
        <v>11515.485265933527</v>
      </c>
      <c r="J12" s="59"/>
      <c r="K12" s="59"/>
      <c r="L12" s="59"/>
      <c r="M12" s="62"/>
    </row>
    <row r="13" spans="2:13">
      <c r="B13" s="70">
        <v>2</v>
      </c>
      <c r="C13" s="68" t="s">
        <v>71</v>
      </c>
      <c r="D13" s="65"/>
      <c r="E13" s="65"/>
      <c r="F13" s="65"/>
      <c r="G13" s="65"/>
      <c r="H13" s="65"/>
      <c r="I13" s="65"/>
      <c r="J13" s="59"/>
      <c r="K13" s="59"/>
      <c r="L13" s="59"/>
      <c r="M13" s="62"/>
    </row>
    <row r="14" spans="2:13">
      <c r="B14" s="63"/>
      <c r="C14" s="64" t="s">
        <v>72</v>
      </c>
      <c r="D14" s="65">
        <f>G14-E14</f>
        <v>447.32078000000001</v>
      </c>
      <c r="E14" s="65">
        <v>429.1123</v>
      </c>
      <c r="F14" s="65">
        <v>389.20284729999997</v>
      </c>
      <c r="G14" s="65">
        <v>876.43308000000002</v>
      </c>
      <c r="H14" s="65">
        <v>696.57870049999997</v>
      </c>
      <c r="I14" s="65">
        <v>1382.2714505000001</v>
      </c>
      <c r="J14" s="66">
        <f>D14-E14</f>
        <v>18.208480000000009</v>
      </c>
      <c r="K14" s="66"/>
      <c r="L14" s="66"/>
      <c r="M14" s="71"/>
    </row>
    <row r="15" spans="2:13">
      <c r="B15" s="63"/>
      <c r="C15" s="64" t="s">
        <v>73</v>
      </c>
      <c r="D15" s="65">
        <f>G15-E15</f>
        <v>35.207400000000007</v>
      </c>
      <c r="E15" s="65">
        <v>162.11883</v>
      </c>
      <c r="F15" s="65">
        <v>72.408559999999994</v>
      </c>
      <c r="G15" s="65">
        <v>197.32623000000001</v>
      </c>
      <c r="H15" s="65">
        <v>121.6396</v>
      </c>
      <c r="I15" s="65">
        <v>353.62567000000001</v>
      </c>
      <c r="J15" s="66">
        <f>D15-E15</f>
        <v>-126.91143</v>
      </c>
      <c r="K15" s="66"/>
      <c r="L15" s="66"/>
      <c r="M15" s="71"/>
    </row>
    <row r="16" spans="2:13">
      <c r="B16" s="63"/>
      <c r="C16" s="64" t="s">
        <v>74</v>
      </c>
      <c r="D16" s="65">
        <f>G16-E16</f>
        <v>9.711669999999998</v>
      </c>
      <c r="E16" s="65">
        <v>9.266862500000002</v>
      </c>
      <c r="F16" s="65">
        <v>9.1205201999999996</v>
      </c>
      <c r="G16" s="65">
        <v>18.9785325</v>
      </c>
      <c r="H16" s="65">
        <v>15.349589999999999</v>
      </c>
      <c r="I16" s="65">
        <v>31.091906900000005</v>
      </c>
      <c r="J16" s="66"/>
      <c r="K16" s="66"/>
      <c r="L16" s="66"/>
      <c r="M16" s="71"/>
    </row>
    <row r="17" spans="2:13">
      <c r="B17" s="63"/>
      <c r="C17" s="64" t="s">
        <v>75</v>
      </c>
      <c r="D17" s="65">
        <f>G17-E17</f>
        <v>912.12469446749992</v>
      </c>
      <c r="E17" s="65">
        <v>95.863213553999998</v>
      </c>
      <c r="F17" s="65">
        <v>0</v>
      </c>
      <c r="G17" s="65">
        <v>1007.9879080214999</v>
      </c>
      <c r="H17" s="65">
        <v>0</v>
      </c>
      <c r="I17" s="65">
        <v>0</v>
      </c>
      <c r="J17" s="66"/>
      <c r="K17" s="66"/>
      <c r="L17" s="66"/>
      <c r="M17" s="71"/>
    </row>
    <row r="18" spans="2:13">
      <c r="B18" s="63"/>
      <c r="C18" s="64" t="s">
        <v>76</v>
      </c>
      <c r="D18" s="65">
        <f>G18-E18</f>
        <v>257.74900519999994</v>
      </c>
      <c r="E18" s="65">
        <v>186.10441829999999</v>
      </c>
      <c r="F18" s="65">
        <v>160.51457061700006</v>
      </c>
      <c r="G18" s="65">
        <v>443.85342349999996</v>
      </c>
      <c r="H18" s="65">
        <v>332.56430431700005</v>
      </c>
      <c r="I18" s="65">
        <v>879.83897216774983</v>
      </c>
      <c r="J18" s="66">
        <f>D18-E18</f>
        <v>71.64458689999995</v>
      </c>
      <c r="K18" s="59">
        <v>8.1034299999999995</v>
      </c>
      <c r="L18" s="66">
        <f>I18-K18</f>
        <v>871.73554216774983</v>
      </c>
      <c r="M18" s="71"/>
    </row>
    <row r="19" spans="2:13" hidden="1">
      <c r="B19" s="63"/>
      <c r="C19" s="64"/>
      <c r="D19" s="65"/>
      <c r="E19" s="65"/>
      <c r="F19" s="65"/>
      <c r="G19" s="65"/>
      <c r="H19" s="65"/>
      <c r="I19" s="65"/>
      <c r="J19" s="59"/>
      <c r="K19" s="59"/>
      <c r="L19" s="59"/>
      <c r="M19" s="62"/>
    </row>
    <row r="20" spans="2:13" ht="12.75" hidden="1" customHeight="1">
      <c r="B20" s="63"/>
      <c r="C20" s="64"/>
      <c r="D20" s="65"/>
      <c r="E20" s="72"/>
      <c r="F20" s="65"/>
      <c r="G20" s="72"/>
      <c r="H20" s="72"/>
      <c r="I20" s="72"/>
      <c r="J20" s="59"/>
      <c r="K20" s="59"/>
      <c r="L20" s="59"/>
      <c r="M20" s="62"/>
    </row>
    <row r="21" spans="2:13" hidden="1">
      <c r="B21" s="63"/>
      <c r="C21" s="73"/>
      <c r="D21" s="73"/>
      <c r="E21" s="73"/>
      <c r="F21" s="73"/>
      <c r="G21" s="73"/>
      <c r="H21" s="73"/>
      <c r="I21" s="73"/>
      <c r="J21" s="66"/>
      <c r="K21" s="66"/>
      <c r="L21" s="66"/>
      <c r="M21" s="62"/>
    </row>
    <row r="22" spans="2:13">
      <c r="B22" s="67"/>
      <c r="C22" s="68" t="s">
        <v>77</v>
      </c>
      <c r="D22" s="69">
        <f t="shared" ref="D22:I22" si="1">SUM(D14:D20)</f>
        <v>1662.1135496674997</v>
      </c>
      <c r="E22" s="69">
        <f>SUM(E14:E20)-0.01</f>
        <v>882.45562435400007</v>
      </c>
      <c r="F22" s="69">
        <f>SUM(F14:F20)-0.01</f>
        <v>631.23649811700011</v>
      </c>
      <c r="G22" s="69">
        <f>SUM(G14:G20)</f>
        <v>2544.5791740215</v>
      </c>
      <c r="H22" s="69">
        <f t="shared" si="1"/>
        <v>1166.132194817</v>
      </c>
      <c r="I22" s="69">
        <f t="shared" si="1"/>
        <v>2646.8279995677499</v>
      </c>
      <c r="J22" s="66"/>
      <c r="K22" s="66"/>
      <c r="L22" s="66"/>
      <c r="M22" s="74"/>
    </row>
    <row r="23" spans="2:13" ht="25.5">
      <c r="B23" s="70">
        <v>3</v>
      </c>
      <c r="C23" s="75" t="s">
        <v>78</v>
      </c>
      <c r="D23" s="69">
        <f t="shared" ref="D23:I23" si="2">+D12-D22</f>
        <v>2909.3351811974335</v>
      </c>
      <c r="E23" s="69">
        <f t="shared" si="2"/>
        <v>2504.450855745999</v>
      </c>
      <c r="F23" s="69">
        <f>+F12-F22-0.01</f>
        <v>2200.4182917829994</v>
      </c>
      <c r="G23" s="69">
        <f t="shared" si="2"/>
        <v>5413.7760369434327</v>
      </c>
      <c r="H23" s="69">
        <f>+H12-H22+0.01</f>
        <v>4088.4549322829998</v>
      </c>
      <c r="I23" s="69">
        <f t="shared" si="2"/>
        <v>8868.6572663657771</v>
      </c>
      <c r="J23" s="59"/>
      <c r="K23" s="59"/>
      <c r="L23" s="59"/>
      <c r="M23" s="62"/>
    </row>
    <row r="24" spans="2:13" hidden="1">
      <c r="B24" s="63"/>
      <c r="C24" s="76"/>
      <c r="D24" s="65"/>
      <c r="E24" s="65"/>
      <c r="F24" s="65"/>
      <c r="G24" s="65"/>
      <c r="H24" s="65"/>
      <c r="I24" s="65"/>
      <c r="J24" s="59"/>
      <c r="K24" s="59"/>
      <c r="L24" s="59"/>
      <c r="M24" s="62"/>
    </row>
    <row r="25" spans="2:13">
      <c r="B25" s="70">
        <v>4</v>
      </c>
      <c r="C25" s="64" t="s">
        <v>79</v>
      </c>
      <c r="D25" s="65">
        <f>G25-E25</f>
        <v>4.0577929350684894</v>
      </c>
      <c r="E25" s="65">
        <v>1.3317400000000035</v>
      </c>
      <c r="F25" s="65">
        <v>3.2579999999999814</v>
      </c>
      <c r="G25" s="65">
        <v>5.3895329350684928</v>
      </c>
      <c r="H25" s="65">
        <v>7.5260399999999947</v>
      </c>
      <c r="I25" s="65">
        <v>30.733502666474834</v>
      </c>
      <c r="J25" s="59"/>
      <c r="K25" s="59"/>
      <c r="L25" s="59"/>
      <c r="M25" s="62"/>
    </row>
    <row r="26" spans="2:13" ht="25.5">
      <c r="B26" s="70">
        <v>5</v>
      </c>
      <c r="C26" s="75" t="s">
        <v>80</v>
      </c>
      <c r="D26" s="69">
        <f>+D23+D25+0.01</f>
        <v>2913.4029741325021</v>
      </c>
      <c r="E26" s="69">
        <f t="shared" ref="E26:I26" si="3">+E23+E25</f>
        <v>2505.7825957459991</v>
      </c>
      <c r="F26" s="69">
        <f>+F23+F25</f>
        <v>2203.6762917829992</v>
      </c>
      <c r="G26" s="69">
        <f>+G23+G25</f>
        <v>5419.1655698785016</v>
      </c>
      <c r="H26" s="69">
        <f>+H23+H25</f>
        <v>4095.980972283</v>
      </c>
      <c r="I26" s="69">
        <f t="shared" si="3"/>
        <v>8899.3907690322521</v>
      </c>
      <c r="J26" s="59"/>
      <c r="K26" s="59"/>
      <c r="L26" s="59"/>
      <c r="M26" s="62"/>
    </row>
    <row r="27" spans="2:13" hidden="1">
      <c r="B27" s="63"/>
      <c r="C27" s="68"/>
      <c r="D27" s="65"/>
      <c r="E27" s="65"/>
      <c r="F27" s="65"/>
      <c r="G27" s="65"/>
      <c r="H27" s="65"/>
      <c r="I27" s="65"/>
      <c r="J27" s="59"/>
      <c r="K27" s="59"/>
      <c r="L27" s="59"/>
      <c r="M27" s="62"/>
    </row>
    <row r="28" spans="2:13">
      <c r="B28" s="70">
        <v>6</v>
      </c>
      <c r="C28" s="64" t="s">
        <v>81</v>
      </c>
      <c r="D28" s="65">
        <f>G28-E28</f>
        <v>1907.0188914000005</v>
      </c>
      <c r="E28" s="65">
        <v>1907.8532274999998</v>
      </c>
      <c r="F28" s="65">
        <v>1718.6854707000002</v>
      </c>
      <c r="G28" s="65">
        <v>3814.8721189000003</v>
      </c>
      <c r="H28" s="65">
        <v>3275.2423335000003</v>
      </c>
      <c r="I28" s="65">
        <v>6892.7682657000005</v>
      </c>
      <c r="J28" s="77">
        <f>D28-E28</f>
        <v>-0.83433609999929104</v>
      </c>
      <c r="K28" s="77"/>
      <c r="L28" s="77"/>
      <c r="M28" s="71"/>
    </row>
    <row r="29" spans="2:13" ht="25.5">
      <c r="B29" s="70">
        <v>7</v>
      </c>
      <c r="C29" s="75" t="s">
        <v>82</v>
      </c>
      <c r="D29" s="69">
        <f t="shared" ref="D29:I29" si="4">+D26-D28</f>
        <v>1006.3840827325016</v>
      </c>
      <c r="E29" s="69">
        <f t="shared" si="4"/>
        <v>597.92936824599929</v>
      </c>
      <c r="F29" s="69">
        <f t="shared" si="4"/>
        <v>484.99082108299899</v>
      </c>
      <c r="G29" s="69">
        <f>+G26-G28+0.01</f>
        <v>1604.3034509785014</v>
      </c>
      <c r="H29" s="69">
        <f>+H26-H28</f>
        <v>820.73863878299971</v>
      </c>
      <c r="I29" s="69">
        <f t="shared" si="4"/>
        <v>2006.6225033322517</v>
      </c>
    </row>
    <row r="30" spans="2:13" hidden="1">
      <c r="B30" s="63"/>
      <c r="C30" s="68"/>
      <c r="D30" s="65"/>
      <c r="E30" s="65"/>
      <c r="F30" s="65"/>
      <c r="G30" s="65"/>
      <c r="H30" s="65"/>
      <c r="I30" s="65"/>
    </row>
    <row r="31" spans="2:13">
      <c r="B31" s="70">
        <v>8</v>
      </c>
      <c r="C31" s="64" t="s">
        <v>83</v>
      </c>
      <c r="D31" s="65">
        <f>G31-E31</f>
        <v>0</v>
      </c>
      <c r="E31" s="65">
        <v>0</v>
      </c>
      <c r="F31" s="65">
        <v>0</v>
      </c>
      <c r="G31" s="65">
        <v>0</v>
      </c>
      <c r="H31" s="65">
        <v>0</v>
      </c>
      <c r="I31" s="65">
        <v>0</v>
      </c>
    </row>
    <row r="32" spans="2:13">
      <c r="B32" s="70">
        <v>9</v>
      </c>
      <c r="C32" s="68" t="s">
        <v>84</v>
      </c>
      <c r="D32" s="69">
        <f>D29-D31</f>
        <v>1006.3840827325016</v>
      </c>
      <c r="E32" s="69">
        <f t="shared" ref="E32:I32" si="5">+E29-E31</f>
        <v>597.92936824599929</v>
      </c>
      <c r="F32" s="69">
        <f t="shared" si="5"/>
        <v>484.99082108299899</v>
      </c>
      <c r="G32" s="69">
        <f>G29-G31</f>
        <v>1604.3034509785014</v>
      </c>
      <c r="H32" s="69">
        <f>H29-H31</f>
        <v>820.73863878299971</v>
      </c>
      <c r="I32" s="69">
        <f t="shared" si="5"/>
        <v>2006.6225033322517</v>
      </c>
    </row>
    <row r="33" spans="2:9">
      <c r="B33" s="70">
        <v>10</v>
      </c>
      <c r="C33" s="78" t="s">
        <v>85</v>
      </c>
      <c r="D33" s="65">
        <f>G33-E33</f>
        <v>279.1105866690159</v>
      </c>
      <c r="E33" s="65">
        <v>225.51312710657155</v>
      </c>
      <c r="F33" s="65">
        <v>164.08561605436594</v>
      </c>
      <c r="G33" s="65">
        <v>504.62371377558748</v>
      </c>
      <c r="H33" s="65">
        <v>275.58833559301598</v>
      </c>
      <c r="I33" s="65">
        <v>694.35327143622362</v>
      </c>
    </row>
    <row r="34" spans="2:9">
      <c r="B34" s="70">
        <v>11</v>
      </c>
      <c r="C34" s="68" t="s">
        <v>86</v>
      </c>
      <c r="D34" s="69">
        <f t="shared" ref="D34:I34" si="6">+D32-D33</f>
        <v>727.27349606348571</v>
      </c>
      <c r="E34" s="69">
        <f t="shared" si="6"/>
        <v>372.41624113942771</v>
      </c>
      <c r="F34" s="69">
        <f>+F32-F33-0.01</f>
        <v>320.89520502863309</v>
      </c>
      <c r="G34" s="69">
        <f>G32-G33</f>
        <v>1099.6797372029139</v>
      </c>
      <c r="H34" s="69">
        <f>H32-H33</f>
        <v>545.15030318998379</v>
      </c>
      <c r="I34" s="69">
        <f t="shared" si="6"/>
        <v>1312.269231896028</v>
      </c>
    </row>
    <row r="35" spans="2:9" hidden="1">
      <c r="B35" s="63"/>
      <c r="C35" s="68"/>
      <c r="D35" s="65"/>
      <c r="E35" s="65"/>
      <c r="F35" s="65"/>
      <c r="G35" s="65"/>
      <c r="H35" s="65"/>
      <c r="I35" s="65"/>
    </row>
    <row r="36" spans="2:9">
      <c r="B36" s="70">
        <v>12</v>
      </c>
      <c r="C36" s="64" t="s">
        <v>87</v>
      </c>
      <c r="D36" s="65">
        <v>0</v>
      </c>
      <c r="E36" s="65">
        <v>0</v>
      </c>
      <c r="F36" s="65">
        <v>0</v>
      </c>
      <c r="G36" s="65">
        <v>0</v>
      </c>
      <c r="H36" s="65">
        <v>0</v>
      </c>
      <c r="I36" s="65">
        <v>0</v>
      </c>
    </row>
    <row r="37" spans="2:9">
      <c r="B37" s="70">
        <v>13</v>
      </c>
      <c r="C37" s="68" t="s">
        <v>88</v>
      </c>
      <c r="D37" s="69">
        <f>D34-D36</f>
        <v>727.27349606348571</v>
      </c>
      <c r="E37" s="69">
        <f t="shared" ref="E37:I37" si="7">+E34-E36</f>
        <v>372.41624113942771</v>
      </c>
      <c r="F37" s="69">
        <f t="shared" si="7"/>
        <v>320.89520502863309</v>
      </c>
      <c r="G37" s="69">
        <f>G34-G36</f>
        <v>1099.6797372029139</v>
      </c>
      <c r="H37" s="69">
        <f>H34-H36</f>
        <v>545.15030318998379</v>
      </c>
      <c r="I37" s="69">
        <f t="shared" si="7"/>
        <v>1312.269231896028</v>
      </c>
    </row>
    <row r="38" spans="2:9" hidden="1">
      <c r="B38" s="70">
        <v>14</v>
      </c>
      <c r="C38" s="64" t="s">
        <v>89</v>
      </c>
      <c r="D38" s="65">
        <v>0</v>
      </c>
      <c r="E38" s="65">
        <v>0</v>
      </c>
      <c r="F38" s="65">
        <v>0</v>
      </c>
      <c r="G38" s="65">
        <v>0</v>
      </c>
      <c r="H38" s="65"/>
      <c r="I38" s="65">
        <v>0</v>
      </c>
    </row>
    <row r="39" spans="2:9" hidden="1">
      <c r="B39" s="70">
        <v>15</v>
      </c>
      <c r="C39" s="64" t="s">
        <v>90</v>
      </c>
      <c r="D39" s="65">
        <v>0</v>
      </c>
      <c r="E39" s="65">
        <v>0</v>
      </c>
      <c r="F39" s="65">
        <v>0</v>
      </c>
      <c r="G39" s="65">
        <v>0</v>
      </c>
      <c r="H39" s="65"/>
      <c r="I39" s="65">
        <v>0</v>
      </c>
    </row>
    <row r="40" spans="2:9" hidden="1">
      <c r="B40" s="70">
        <v>16</v>
      </c>
      <c r="C40" s="68" t="s">
        <v>91</v>
      </c>
      <c r="D40" s="69">
        <f t="shared" ref="D40:I40" si="8">+D37-D38-D39</f>
        <v>727.27349606348571</v>
      </c>
      <c r="E40" s="69">
        <f t="shared" si="8"/>
        <v>372.41624113942771</v>
      </c>
      <c r="F40" s="69">
        <f t="shared" si="8"/>
        <v>320.89520502863309</v>
      </c>
      <c r="G40" s="69">
        <f t="shared" si="8"/>
        <v>1099.6797372029139</v>
      </c>
      <c r="H40" s="69">
        <f t="shared" si="8"/>
        <v>545.15030318998379</v>
      </c>
      <c r="I40" s="69">
        <f t="shared" si="8"/>
        <v>1312.269231896028</v>
      </c>
    </row>
    <row r="41" spans="2:9" hidden="1">
      <c r="B41" s="63"/>
      <c r="C41" s="68"/>
      <c r="D41" s="65"/>
      <c r="E41" s="65"/>
      <c r="F41" s="65"/>
      <c r="G41" s="65"/>
      <c r="H41" s="65"/>
      <c r="I41" s="65"/>
    </row>
    <row r="42" spans="2:9" hidden="1">
      <c r="B42" s="63"/>
      <c r="C42" s="68"/>
      <c r="D42" s="65"/>
      <c r="E42" s="65"/>
      <c r="F42" s="65"/>
      <c r="G42" s="65"/>
      <c r="H42" s="65"/>
      <c r="I42" s="65"/>
    </row>
    <row r="43" spans="2:9" ht="15" hidden="1" customHeight="1">
      <c r="B43" s="63"/>
      <c r="C43" s="68"/>
      <c r="D43" s="65"/>
      <c r="E43" s="65"/>
      <c r="F43" s="65"/>
      <c r="G43" s="65"/>
      <c r="H43" s="65"/>
      <c r="I43" s="65"/>
    </row>
    <row r="44" spans="2:9" ht="12.75" hidden="1" customHeight="1">
      <c r="B44" s="63"/>
      <c r="C44" s="68"/>
      <c r="D44" s="65"/>
      <c r="E44" s="65"/>
      <c r="F44" s="65"/>
      <c r="G44" s="65"/>
      <c r="H44" s="65"/>
      <c r="I44" s="65"/>
    </row>
    <row r="45" spans="2:9">
      <c r="B45" s="70">
        <v>14</v>
      </c>
      <c r="C45" s="64" t="s">
        <v>92</v>
      </c>
      <c r="D45" s="65">
        <f>G45</f>
        <v>1366.6964</v>
      </c>
      <c r="E45" s="65">
        <f>I45</f>
        <v>1345.8629999999998</v>
      </c>
      <c r="F45" s="65">
        <v>1279.24</v>
      </c>
      <c r="G45" s="65">
        <v>1366.6964</v>
      </c>
      <c r="H45" s="65">
        <v>1279.24</v>
      </c>
      <c r="I45" s="65">
        <v>1345.8629999999998</v>
      </c>
    </row>
    <row r="46" spans="2:9">
      <c r="B46" s="70">
        <v>15</v>
      </c>
      <c r="C46" s="64" t="s">
        <v>93</v>
      </c>
      <c r="D46" s="79"/>
      <c r="E46" s="79"/>
      <c r="F46" s="79"/>
      <c r="G46" s="79"/>
      <c r="H46" s="79"/>
      <c r="I46" s="79">
        <v>10264.5562587284</v>
      </c>
    </row>
    <row r="47" spans="2:9" ht="25.5">
      <c r="B47" s="67">
        <v>16</v>
      </c>
      <c r="C47" s="78" t="s">
        <v>94</v>
      </c>
      <c r="D47" s="79"/>
      <c r="E47" s="79"/>
      <c r="F47" s="79"/>
      <c r="G47" s="79"/>
      <c r="H47" s="79"/>
      <c r="I47" s="79"/>
    </row>
    <row r="48" spans="2:9" hidden="1">
      <c r="B48" s="67"/>
      <c r="C48" s="64"/>
      <c r="D48" s="79"/>
      <c r="E48" s="79"/>
      <c r="F48" s="79"/>
      <c r="G48" s="79"/>
      <c r="H48" s="79"/>
      <c r="I48" s="79"/>
    </row>
    <row r="49" spans="2:9">
      <c r="B49" s="67"/>
      <c r="C49" s="64" t="s">
        <v>95</v>
      </c>
      <c r="D49" s="79">
        <v>5.2954151967773049</v>
      </c>
      <c r="E49" s="79">
        <v>2.7670442024145721</v>
      </c>
      <c r="F49" s="79">
        <f>F40*10/F45</f>
        <v>2.5084832011869005</v>
      </c>
      <c r="G49" s="79">
        <v>7.9967507104661957</v>
      </c>
      <c r="H49" s="79">
        <f>H40*10/H45</f>
        <v>4.2615170194020182</v>
      </c>
      <c r="I49" s="79">
        <v>10.16</v>
      </c>
    </row>
    <row r="50" spans="2:9">
      <c r="B50" s="67"/>
      <c r="C50" s="64" t="s">
        <v>96</v>
      </c>
      <c r="D50" s="79">
        <v>4.3888161046920198</v>
      </c>
      <c r="E50" s="79">
        <v>2.2235736511281186</v>
      </c>
      <c r="F50" s="79">
        <f>F49</f>
        <v>2.5084832011869005</v>
      </c>
      <c r="G50" s="79">
        <v>6.6012735265416653</v>
      </c>
      <c r="H50" s="79">
        <f>H49</f>
        <v>4.2615170194020182</v>
      </c>
      <c r="I50" s="79">
        <v>9.8199364117159345</v>
      </c>
    </row>
    <row r="51" spans="2:9" hidden="1">
      <c r="B51" s="80"/>
      <c r="C51" s="81"/>
      <c r="D51" s="79"/>
      <c r="E51" s="79"/>
      <c r="F51" s="79"/>
      <c r="G51" s="79"/>
      <c r="H51" s="79"/>
      <c r="I51" s="79"/>
    </row>
    <row r="52" spans="2:9" hidden="1">
      <c r="B52" s="80"/>
      <c r="C52" s="81"/>
      <c r="D52" s="79"/>
      <c r="E52" s="79"/>
      <c r="F52" s="79"/>
      <c r="G52" s="79"/>
      <c r="H52" s="79"/>
      <c r="I52" s="79"/>
    </row>
    <row r="53" spans="2:9">
      <c r="B53" s="82" t="s">
        <v>97</v>
      </c>
      <c r="C53" s="83"/>
      <c r="D53" s="84"/>
      <c r="E53" s="84"/>
      <c r="F53" s="84"/>
      <c r="G53" s="84"/>
      <c r="H53" s="84"/>
      <c r="I53" s="84"/>
    </row>
    <row r="54" spans="2:9">
      <c r="B54" s="80" t="s">
        <v>98</v>
      </c>
      <c r="C54" s="85" t="s">
        <v>99</v>
      </c>
      <c r="D54" s="86"/>
      <c r="E54" s="86"/>
      <c r="F54" s="86"/>
      <c r="G54" s="86"/>
      <c r="H54" s="86"/>
      <c r="I54" s="86"/>
    </row>
    <row r="55" spans="2:9">
      <c r="B55" s="70">
        <v>1</v>
      </c>
      <c r="C55" s="87" t="s">
        <v>100</v>
      </c>
      <c r="D55" s="86"/>
      <c r="E55" s="86"/>
      <c r="F55" s="86"/>
      <c r="G55" s="86"/>
      <c r="H55" s="86"/>
      <c r="I55" s="86"/>
    </row>
    <row r="56" spans="2:9">
      <c r="B56" s="63"/>
      <c r="C56" s="87" t="s">
        <v>101</v>
      </c>
      <c r="D56" s="88">
        <v>8129878</v>
      </c>
      <c r="E56" s="88">
        <v>8308034</v>
      </c>
      <c r="F56" s="88">
        <v>8308034</v>
      </c>
      <c r="G56" s="88">
        <v>8129878</v>
      </c>
      <c r="H56" s="88">
        <v>8308034</v>
      </c>
      <c r="I56" s="88">
        <v>8308034</v>
      </c>
    </row>
    <row r="57" spans="2:9">
      <c r="B57" s="63"/>
      <c r="C57" s="87" t="s">
        <v>102</v>
      </c>
      <c r="D57" s="89">
        <v>0.5948</v>
      </c>
      <c r="E57" s="89">
        <v>0.61729999999999996</v>
      </c>
      <c r="F57" s="89">
        <v>0.64939999999999998</v>
      </c>
      <c r="G57" s="89">
        <v>0.5948</v>
      </c>
      <c r="H57" s="89">
        <v>0.64939999999999998</v>
      </c>
      <c r="I57" s="89">
        <v>0.61729999999999996</v>
      </c>
    </row>
    <row r="58" spans="2:9">
      <c r="B58" s="70">
        <v>2</v>
      </c>
      <c r="C58" s="87" t="s">
        <v>103</v>
      </c>
      <c r="D58" s="90"/>
      <c r="E58" s="90"/>
      <c r="F58" s="90"/>
      <c r="G58" s="90"/>
      <c r="H58" s="90"/>
      <c r="I58" s="90"/>
    </row>
    <row r="59" spans="2:9">
      <c r="B59" s="63"/>
      <c r="C59" s="87" t="s">
        <v>104</v>
      </c>
      <c r="D59" s="90"/>
      <c r="E59" s="90"/>
      <c r="F59" s="90"/>
      <c r="G59" s="90"/>
      <c r="H59" s="90"/>
      <c r="I59" s="90"/>
    </row>
    <row r="60" spans="2:9">
      <c r="B60" s="63"/>
      <c r="C60" s="87" t="s">
        <v>105</v>
      </c>
      <c r="D60" s="91">
        <v>3038994</v>
      </c>
      <c r="E60" s="91">
        <v>750000</v>
      </c>
      <c r="F60" s="92" t="s">
        <v>106</v>
      </c>
      <c r="G60" s="91">
        <v>3038994</v>
      </c>
      <c r="H60" s="92" t="s">
        <v>106</v>
      </c>
      <c r="I60" s="91">
        <v>750000</v>
      </c>
    </row>
    <row r="61" spans="2:9" ht="25.5">
      <c r="B61" s="63"/>
      <c r="C61" s="93" t="s">
        <v>107</v>
      </c>
      <c r="D61" s="92">
        <v>0.54879999999999995</v>
      </c>
      <c r="E61" s="92">
        <v>0.14560000000000001</v>
      </c>
      <c r="F61" s="92" t="s">
        <v>106</v>
      </c>
      <c r="G61" s="92">
        <v>0.54879999999999995</v>
      </c>
      <c r="H61" s="92" t="s">
        <v>106</v>
      </c>
      <c r="I61" s="92">
        <v>0.14560000000000001</v>
      </c>
    </row>
    <row r="62" spans="2:9" hidden="1">
      <c r="B62" s="63"/>
      <c r="C62" s="87" t="s">
        <v>108</v>
      </c>
      <c r="D62" s="94"/>
      <c r="E62" s="94"/>
      <c r="F62" s="94"/>
      <c r="G62" s="94"/>
      <c r="H62" s="94"/>
      <c r="I62" s="94"/>
    </row>
    <row r="63" spans="2:9" ht="25.5">
      <c r="B63" s="63"/>
      <c r="C63" s="93" t="s">
        <v>109</v>
      </c>
      <c r="D63" s="92">
        <v>0.22239999999999999</v>
      </c>
      <c r="E63" s="92">
        <v>5.57E-2</v>
      </c>
      <c r="F63" s="92" t="s">
        <v>106</v>
      </c>
      <c r="G63" s="92">
        <v>0.22239999999999999</v>
      </c>
      <c r="H63" s="92" t="s">
        <v>106</v>
      </c>
      <c r="I63" s="92">
        <v>5.57E-2</v>
      </c>
    </row>
    <row r="64" spans="2:9">
      <c r="B64" s="63"/>
      <c r="C64" s="87" t="s">
        <v>110</v>
      </c>
      <c r="D64" s="94"/>
      <c r="E64" s="94"/>
      <c r="F64" s="94"/>
      <c r="G64" s="94"/>
      <c r="H64" s="94"/>
      <c r="I64" s="94"/>
    </row>
    <row r="65" spans="2:9">
      <c r="B65" s="63"/>
      <c r="C65" s="87" t="s">
        <v>111</v>
      </c>
      <c r="D65" s="94"/>
      <c r="E65" s="94"/>
      <c r="F65" s="94"/>
      <c r="G65" s="94"/>
      <c r="H65" s="94"/>
      <c r="I65" s="94"/>
    </row>
    <row r="66" spans="2:9">
      <c r="B66" s="63"/>
      <c r="C66" s="87" t="s">
        <v>112</v>
      </c>
      <c r="D66" s="91">
        <v>2498092</v>
      </c>
      <c r="E66" s="91">
        <v>4400596</v>
      </c>
      <c r="F66" s="91">
        <v>4484394</v>
      </c>
      <c r="G66" s="91">
        <v>2498092</v>
      </c>
      <c r="H66" s="91">
        <v>4484394</v>
      </c>
      <c r="I66" s="91">
        <v>4400596</v>
      </c>
    </row>
    <row r="67" spans="2:9" ht="25.5">
      <c r="B67" s="63"/>
      <c r="C67" s="93" t="s">
        <v>113</v>
      </c>
      <c r="D67" s="92">
        <v>0.45119999999999999</v>
      </c>
      <c r="E67" s="92">
        <v>0.85440000000000005</v>
      </c>
      <c r="F67" s="92">
        <v>1</v>
      </c>
      <c r="G67" s="92">
        <v>0.45119999999999999</v>
      </c>
      <c r="H67" s="92">
        <v>1</v>
      </c>
      <c r="I67" s="92">
        <v>0.85440000000000005</v>
      </c>
    </row>
    <row r="68" spans="2:9" hidden="1">
      <c r="B68" s="63"/>
      <c r="C68" s="87" t="s">
        <v>108</v>
      </c>
      <c r="D68" s="94"/>
      <c r="E68" s="94"/>
      <c r="F68" s="94"/>
      <c r="G68" s="94"/>
      <c r="H68" s="94"/>
      <c r="I68" s="94"/>
    </row>
    <row r="69" spans="2:9" hidden="1">
      <c r="B69" s="63"/>
      <c r="C69" s="87" t="s">
        <v>110</v>
      </c>
      <c r="D69" s="94"/>
      <c r="E69" s="94"/>
      <c r="F69" s="94"/>
      <c r="G69" s="94"/>
      <c r="H69" s="94"/>
      <c r="I69" s="94"/>
    </row>
    <row r="70" spans="2:9" ht="25.5">
      <c r="B70" s="63"/>
      <c r="C70" s="93" t="s">
        <v>114</v>
      </c>
      <c r="D70" s="92">
        <v>0.18279999999999999</v>
      </c>
      <c r="E70" s="92">
        <v>0.32700000000000001</v>
      </c>
      <c r="F70" s="92">
        <v>0.35060000000000002</v>
      </c>
      <c r="G70" s="92">
        <v>0.18279999999999999</v>
      </c>
      <c r="H70" s="92">
        <v>0.35060000000000002</v>
      </c>
      <c r="I70" s="92">
        <v>0.32700000000000001</v>
      </c>
    </row>
    <row r="71" spans="2:9">
      <c r="B71" s="95"/>
      <c r="C71" s="96" t="s">
        <v>115</v>
      </c>
      <c r="D71" s="97"/>
      <c r="E71" s="97"/>
      <c r="F71" s="97"/>
      <c r="G71" s="97"/>
      <c r="H71" s="97"/>
      <c r="I71" s="97"/>
    </row>
    <row r="72" spans="2:9">
      <c r="B72" s="54"/>
      <c r="C72" s="98"/>
      <c r="D72" s="99"/>
      <c r="E72" s="99"/>
      <c r="F72" s="99"/>
      <c r="G72" s="99"/>
      <c r="H72" s="99"/>
      <c r="I72" s="100"/>
    </row>
    <row r="73" spans="2:9" ht="25.5">
      <c r="B73" s="80" t="s">
        <v>116</v>
      </c>
      <c r="C73" s="101" t="s">
        <v>117</v>
      </c>
      <c r="D73" s="102" t="s">
        <v>118</v>
      </c>
      <c r="E73" s="103"/>
      <c r="F73" s="103"/>
      <c r="G73" s="103"/>
      <c r="H73" s="103"/>
      <c r="I73" s="104"/>
    </row>
    <row r="74" spans="2:9">
      <c r="B74" s="63"/>
      <c r="C74" s="105" t="s">
        <v>119</v>
      </c>
      <c r="D74" s="106">
        <v>0</v>
      </c>
      <c r="E74" s="107"/>
      <c r="F74" s="108"/>
      <c r="G74" s="108"/>
      <c r="H74" s="108"/>
      <c r="I74" s="109"/>
    </row>
    <row r="75" spans="2:9">
      <c r="B75" s="63"/>
      <c r="C75" s="110" t="s">
        <v>120</v>
      </c>
      <c r="D75" s="106">
        <v>0</v>
      </c>
      <c r="E75" s="111"/>
      <c r="F75" s="108"/>
      <c r="G75" s="108"/>
      <c r="H75" s="108"/>
      <c r="I75" s="109"/>
    </row>
    <row r="76" spans="2:9">
      <c r="B76" s="63"/>
      <c r="C76" s="110" t="s">
        <v>121</v>
      </c>
      <c r="D76" s="106">
        <v>0</v>
      </c>
      <c r="E76" s="107"/>
      <c r="F76" s="108"/>
      <c r="G76" s="108"/>
      <c r="H76" s="108"/>
      <c r="I76" s="112"/>
    </row>
    <row r="77" spans="2:9">
      <c r="B77" s="95"/>
      <c r="C77" s="113" t="s">
        <v>122</v>
      </c>
      <c r="D77" s="114">
        <v>0</v>
      </c>
      <c r="E77" s="115"/>
      <c r="F77" s="116"/>
      <c r="G77" s="116"/>
      <c r="H77" s="116"/>
      <c r="I77" s="117"/>
    </row>
    <row r="78" spans="2:9" ht="28.5" hidden="1" customHeight="1">
      <c r="B78" s="50"/>
      <c r="C78" s="118"/>
      <c r="D78" s="118"/>
      <c r="E78" s="118"/>
      <c r="F78" s="118"/>
      <c r="G78" s="118"/>
      <c r="H78" s="118"/>
      <c r="I78" s="51"/>
    </row>
    <row r="79" spans="2:9" ht="16.5" hidden="1" customHeight="1">
      <c r="B79" s="119" t="s">
        <v>123</v>
      </c>
      <c r="C79" s="51"/>
    </row>
    <row r="80" spans="2:9" s="120" customFormat="1" hidden="1">
      <c r="B80" s="119" t="s">
        <v>124</v>
      </c>
      <c r="C80" s="51" t="s">
        <v>125</v>
      </c>
    </row>
    <row r="81" spans="2:9" ht="21" hidden="1" customHeight="1">
      <c r="B81" s="119" t="s">
        <v>126</v>
      </c>
      <c r="C81" s="51" t="s">
        <v>127</v>
      </c>
    </row>
    <row r="82" spans="2:9" ht="18.75" hidden="1" customHeight="1">
      <c r="B82" s="119" t="s">
        <v>128</v>
      </c>
      <c r="C82" s="51" t="s">
        <v>129</v>
      </c>
    </row>
    <row r="83" spans="2:9" hidden="1">
      <c r="B83" s="119"/>
      <c r="C83" s="51" t="s">
        <v>130</v>
      </c>
    </row>
    <row r="84" spans="2:9" hidden="1"/>
    <row r="85" spans="2:9" hidden="1"/>
    <row r="86" spans="2:9" hidden="1"/>
    <row r="87" spans="2:9" s="120" customFormat="1" ht="22.5" customHeight="1">
      <c r="B87" s="122"/>
      <c r="C87" s="133"/>
      <c r="G87" s="149" t="s">
        <v>131</v>
      </c>
      <c r="H87" s="149"/>
      <c r="I87" s="149"/>
    </row>
    <row r="88" spans="2:9" ht="15" customHeight="1">
      <c r="C88" s="132"/>
      <c r="G88" s="150" t="s">
        <v>134</v>
      </c>
      <c r="H88" s="150"/>
    </row>
    <row r="89" spans="2:9" ht="12.75" customHeight="1">
      <c r="C89" s="134"/>
      <c r="G89" s="150" t="s">
        <v>136</v>
      </c>
      <c r="H89" s="150"/>
    </row>
    <row r="90" spans="2:9" ht="10.5" customHeight="1">
      <c r="C90" s="135"/>
      <c r="G90" s="150" t="s">
        <v>137</v>
      </c>
      <c r="H90" s="150"/>
    </row>
    <row r="91" spans="2:9" ht="15.75" customHeight="1">
      <c r="C91" s="132" t="s">
        <v>135</v>
      </c>
    </row>
    <row r="92" spans="2:9" ht="16.5" customHeight="1">
      <c r="C92" s="123" t="s">
        <v>132</v>
      </c>
      <c r="D92" s="123"/>
    </row>
    <row r="93" spans="2:9" ht="15.75" customHeight="1">
      <c r="C93" s="123" t="s">
        <v>133</v>
      </c>
      <c r="D93" s="123"/>
    </row>
    <row r="94" spans="2:9" ht="15.75" customHeight="1"/>
    <row r="95" spans="2:9" ht="13.7" hidden="1" customHeight="1">
      <c r="D95" s="124">
        <v>1218.1004484004486</v>
      </c>
      <c r="E95" s="124">
        <v>372.40624113942795</v>
      </c>
      <c r="F95" s="124">
        <v>320.89520502863331</v>
      </c>
      <c r="G95" s="124">
        <v>1590.506689539877</v>
      </c>
      <c r="H95" s="124">
        <v>545.14030318998357</v>
      </c>
      <c r="I95" s="125">
        <v>1312.269231896028</v>
      </c>
    </row>
    <row r="96" spans="2:9" ht="14.25" hidden="1" customHeight="1">
      <c r="B96" s="150"/>
      <c r="C96" s="150"/>
      <c r="D96" s="150"/>
      <c r="E96" s="150"/>
      <c r="F96" s="150"/>
      <c r="G96" s="150"/>
      <c r="H96" s="150"/>
    </row>
    <row r="97" spans="2:12" hidden="1">
      <c r="B97" s="126"/>
      <c r="C97" s="127"/>
      <c r="D97" s="128">
        <f t="shared" ref="D97:I97" si="9">D34</f>
        <v>727.27349606348571</v>
      </c>
      <c r="E97" s="128">
        <f t="shared" si="9"/>
        <v>372.41624113942771</v>
      </c>
      <c r="F97" s="128">
        <f t="shared" si="9"/>
        <v>320.89520502863309</v>
      </c>
      <c r="G97" s="128">
        <f t="shared" si="9"/>
        <v>1099.6797372029139</v>
      </c>
      <c r="H97" s="128">
        <f t="shared" si="9"/>
        <v>545.15030318998379</v>
      </c>
      <c r="I97" s="128">
        <f t="shared" si="9"/>
        <v>1312.269231896028</v>
      </c>
    </row>
    <row r="98" spans="2:12" hidden="1">
      <c r="C98" s="123"/>
      <c r="D98" s="129">
        <f>+D95-D97</f>
        <v>490.8269523369629</v>
      </c>
      <c r="E98" s="129">
        <f t="shared" ref="E98:J98" si="10">+E95-E97</f>
        <v>-9.9999999997635314E-3</v>
      </c>
      <c r="F98" s="130">
        <f t="shared" si="10"/>
        <v>0</v>
      </c>
      <c r="G98" s="129">
        <f t="shared" si="10"/>
        <v>490.82695233696313</v>
      </c>
      <c r="H98" s="130">
        <f t="shared" si="10"/>
        <v>-1.0000000000218279E-2</v>
      </c>
      <c r="I98" s="129">
        <f t="shared" si="10"/>
        <v>0</v>
      </c>
      <c r="J98" s="129">
        <f t="shared" si="10"/>
        <v>0</v>
      </c>
      <c r="K98" s="129"/>
      <c r="L98" s="131">
        <f>G98*10^5</f>
        <v>49082695.233696312</v>
      </c>
    </row>
    <row r="99" spans="2:12" hidden="1"/>
    <row r="100" spans="2:12" hidden="1"/>
    <row r="101" spans="2:12" hidden="1"/>
    <row r="102" spans="2:12" hidden="1">
      <c r="G102" s="49">
        <v>1099.6697372029134</v>
      </c>
    </row>
    <row r="103" spans="2:12" hidden="1">
      <c r="I103" s="129"/>
    </row>
    <row r="104" spans="2:12" hidden="1">
      <c r="G104" s="129">
        <f>G37-G102</f>
        <v>1.0000000000445652E-2</v>
      </c>
    </row>
  </sheetData>
  <sheetProtection selectLockedCells="1" selectUnlockedCells="1"/>
  <mergeCells count="12">
    <mergeCell ref="B1:I1"/>
    <mergeCell ref="B2:I2"/>
    <mergeCell ref="B3:I3"/>
    <mergeCell ref="D6:H6"/>
    <mergeCell ref="G88:H88"/>
    <mergeCell ref="M6:M8"/>
    <mergeCell ref="B7:C7"/>
    <mergeCell ref="B8:C8"/>
    <mergeCell ref="G87:I87"/>
    <mergeCell ref="B96:H96"/>
    <mergeCell ref="G89:H89"/>
    <mergeCell ref="G90:H90"/>
  </mergeCells>
  <pageMargins left="0.57999999999999996" right="0.2" top="0.33" bottom="0.4" header="0.33" footer="0.42"/>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Statement of Assets &amp; Liab.</vt:lpstr>
      <vt:lpstr>SEBI-Financial Results.Sep-13</vt:lpstr>
      <vt:lpstr>'SEBI-Financial Results.Sep-13'!Print_Area</vt:lpstr>
      <vt:lpstr>'Statement of Assets &amp; Liab.'!Print_Area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ram.kumar</dc:creator>
  <cp:lastModifiedBy>Khatri</cp:lastModifiedBy>
  <dcterms:created xsi:type="dcterms:W3CDTF">2013-11-08T05:57:14Z</dcterms:created>
  <dcterms:modified xsi:type="dcterms:W3CDTF">2013-11-11T11:04:58Z</dcterms:modified>
</cp:coreProperties>
</file>